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92" yWindow="65356" windowWidth="10056" windowHeight="9432" tabRatio="584" activeTab="0"/>
  </bookViews>
  <sheets>
    <sheet name="Примерный учебный план" sheetId="1" r:id="rId1"/>
    <sheet name="Лист1" sheetId="2" r:id="rId2"/>
  </sheets>
  <definedNames>
    <definedName name="_xlnm.Print_Area" localSheetId="0">'Примерный учебный план'!$A$1:$BI$242</definedName>
  </definedNames>
  <calcPr fullCalcOnLoad="1"/>
</workbook>
</file>

<file path=xl/sharedStrings.xml><?xml version="1.0" encoding="utf-8"?>
<sst xmlns="http://schemas.openxmlformats.org/spreadsheetml/2006/main" count="760" uniqueCount="452">
  <si>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</si>
  <si>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</si>
  <si>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</si>
  <si>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</si>
  <si>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</si>
  <si>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</si>
  <si>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</si>
  <si>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</si>
  <si>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</si>
  <si>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</si>
  <si>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</si>
  <si>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</si>
  <si>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</si>
  <si>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</si>
  <si>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</si>
  <si>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</si>
  <si>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</si>
  <si>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</si>
  <si>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</si>
  <si>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</si>
  <si>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</si>
  <si>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</si>
  <si>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</si>
  <si>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</si>
  <si>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</si>
  <si>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</si>
  <si>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</si>
  <si>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</si>
  <si>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</si>
  <si>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</si>
  <si>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</si>
  <si>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</si>
  <si>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</si>
  <si>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</si>
  <si>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</si>
  <si>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</si>
  <si>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</si>
  <si>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</si>
  <si>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</si>
  <si>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</si>
  <si>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</si>
  <si>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</si>
  <si>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</si>
  <si>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</si>
  <si>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</si>
  <si>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</si>
  <si>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</si>
  <si>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</si>
  <si>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</si>
  <si>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</si>
  <si>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</si>
  <si>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</si>
  <si>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</si>
  <si>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</si>
  <si>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</si>
  <si>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</si>
  <si>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</si>
  <si>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</si>
  <si>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</si>
  <si>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</si>
  <si>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</si>
  <si>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</si>
  <si>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</si>
  <si>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</si>
  <si>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</si>
  <si>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</si>
  <si>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</si>
  <si>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</si>
  <si>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</si>
  <si>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</si>
  <si>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</si>
  <si>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</si>
  <si>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</si>
  <si>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</si>
  <si>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</si>
  <si>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</si>
  <si>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</si>
  <si>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</si>
  <si>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</si>
  <si>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</si>
  <si>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</si>
  <si>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</si>
  <si>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</si>
  <si>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</si>
  <si>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</si>
  <si>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</si>
  <si>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</si>
  <si>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</si>
  <si>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</si>
  <si>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</si>
  <si>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</si>
  <si>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</si>
  <si>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</si>
  <si>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</si>
  <si>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</si>
  <si>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</si>
  <si>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</si>
  <si>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</si>
  <si>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</si>
  <si>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</si>
  <si>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Наименование компетенции</t>
  </si>
  <si>
    <t>Протокол № ____ от _________ 20___ г.</t>
  </si>
  <si>
    <t>1.2</t>
  </si>
  <si>
    <t>1.2.1</t>
  </si>
  <si>
    <t>1.1.2</t>
  </si>
  <si>
    <t>2.2</t>
  </si>
  <si>
    <t>VIII. Матрица компетенций</t>
  </si>
  <si>
    <t>СОГЛАСОВАНО</t>
  </si>
  <si>
    <t xml:space="preserve">Рекомендован к утверждению Президиумом Совета УМО </t>
  </si>
  <si>
    <t>Эксперт-нормоконтролер</t>
  </si>
  <si>
    <t>1.5</t>
  </si>
  <si>
    <t>IV курс</t>
  </si>
  <si>
    <t>IV</t>
  </si>
  <si>
    <t>2.7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</si>
  <si>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</si>
  <si>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</si>
  <si>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</si>
  <si>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Начальник Главного управления профессионального образования
Министерства образования Республики Беларусь</t>
  </si>
  <si>
    <t>С. А. Касперович</t>
  </si>
  <si>
    <t>И. В. Титович</t>
  </si>
  <si>
    <t>ТИПОВОЙ УЧЕБНЫЙ  ПЛАН</t>
  </si>
  <si>
    <t>ГОСУДАРСТВЕННЫЙ КОМПОНЕНТ</t>
  </si>
  <si>
    <t>1.2.2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</si>
  <si>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</si>
  <si>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</si>
  <si>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</si>
  <si>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</si>
  <si>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</si>
  <si>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</si>
  <si>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</si>
  <si>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</si>
  <si>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</si>
  <si>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</si>
  <si>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</si>
  <si>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</si>
  <si>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Математика</t>
  </si>
  <si>
    <t>Физика</t>
  </si>
  <si>
    <t>Иностранный язык</t>
  </si>
  <si>
    <t>Охрана труда</t>
  </si>
  <si>
    <t>Теоретическая механика</t>
  </si>
  <si>
    <t>Инженерная геодезия</t>
  </si>
  <si>
    <t>Строительная механика</t>
  </si>
  <si>
    <t>Механика жидкости и газа</t>
  </si>
  <si>
    <t>Строительное материаловедение</t>
  </si>
  <si>
    <t>Основы эколого-энергетической устойчивости производства</t>
  </si>
  <si>
    <t>Информатика</t>
  </si>
  <si>
    <t>Основы электротехники</t>
  </si>
  <si>
    <t>Коррупция и ее общественная  опасность</t>
  </si>
  <si>
    <t>Физическая культура</t>
  </si>
  <si>
    <t>Ознакомительная</t>
  </si>
  <si>
    <t>Геодезическая</t>
  </si>
  <si>
    <t>Преддипломная</t>
  </si>
  <si>
    <t>/1…6</t>
  </si>
  <si>
    <t>/4</t>
  </si>
  <si>
    <t>по образованию в области строительства и архитектуры</t>
  </si>
  <si>
    <t>Э.И. Батяновский</t>
  </si>
  <si>
    <t xml:space="preserve">    </t>
  </si>
  <si>
    <t xml:space="preserve">  </t>
  </si>
  <si>
    <t>Зачетных 
единиц</t>
  </si>
  <si>
    <t xml:space="preserve"> </t>
  </si>
  <si>
    <t>1.4;</t>
  </si>
  <si>
    <t>1.1.1</t>
  </si>
  <si>
    <t>1.1.3</t>
  </si>
  <si>
    <t>/34</t>
  </si>
  <si>
    <t>/16</t>
  </si>
  <si>
    <t>/68</t>
  </si>
  <si>
    <t>Модуль "Безопасность жизнедеятельности"</t>
  </si>
  <si>
    <t>1.3</t>
  </si>
  <si>
    <t>1.3.1</t>
  </si>
  <si>
    <t>1.3.2</t>
  </si>
  <si>
    <t>2.1.1</t>
  </si>
  <si>
    <t>2.1.2</t>
  </si>
  <si>
    <t>2.2.1</t>
  </si>
  <si>
    <t>2.2.2</t>
  </si>
  <si>
    <t>2.3</t>
  </si>
  <si>
    <t xml:space="preserve">Модуль "Механика 1" </t>
  </si>
  <si>
    <t>1.6</t>
  </si>
  <si>
    <t>1.7</t>
  </si>
  <si>
    <t>2.4</t>
  </si>
  <si>
    <t>2.5</t>
  </si>
  <si>
    <t>7 семестр,
17 недель</t>
  </si>
  <si>
    <t>8 семестр,
10 недель</t>
  </si>
  <si>
    <t>1.5.1</t>
  </si>
  <si>
    <t>1.5.2</t>
  </si>
  <si>
    <t>1.5.3</t>
  </si>
  <si>
    <t>1.8.2</t>
  </si>
  <si>
    <t>1.8.3</t>
  </si>
  <si>
    <t>1.9.1</t>
  </si>
  <si>
    <t>1.9.2</t>
  </si>
  <si>
    <t>1.9.3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</si>
  <si>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</si>
  <si>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</si>
  <si>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</si>
  <si>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</si>
  <si>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</si>
  <si>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</si>
  <si>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</si>
  <si>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</si>
  <si>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2.6.3</t>
  </si>
  <si>
    <t>/1</t>
  </si>
  <si>
    <t>/10</t>
  </si>
  <si>
    <t>Политология</t>
  </si>
  <si>
    <t>2.7.1</t>
  </si>
  <si>
    <t>2.7.2</t>
  </si>
  <si>
    <t>2.7.3</t>
  </si>
  <si>
    <t>4.1</t>
  </si>
  <si>
    <t>4.2</t>
  </si>
  <si>
    <t>4.3</t>
  </si>
  <si>
    <t>УК-1</t>
  </si>
  <si>
    <t>УК-2</t>
  </si>
  <si>
    <t>УК-3</t>
  </si>
  <si>
    <t>УК-4</t>
  </si>
  <si>
    <t>УК-5</t>
  </si>
  <si>
    <t>УК-6</t>
  </si>
  <si>
    <t>Обладать базовыми навыками коммуникации в устной и письменной форме на государственном и иностранном языке и использовать полученные знания в профессиональной деятельности</t>
  </si>
  <si>
    <t>УК-7</t>
  </si>
  <si>
    <t>УК-8</t>
  </si>
  <si>
    <t>БПК-1</t>
  </si>
  <si>
    <t>БПК-2</t>
  </si>
  <si>
    <t>1.2.1;</t>
  </si>
  <si>
    <t>БПК-3</t>
  </si>
  <si>
    <t>1.2.2;</t>
  </si>
  <si>
    <t>1.3.1;</t>
  </si>
  <si>
    <t>БПК-4</t>
  </si>
  <si>
    <t>1.3.2;</t>
  </si>
  <si>
    <t>БПК-5</t>
  </si>
  <si>
    <t>БПК-6</t>
  </si>
  <si>
    <t>1.5.1;</t>
  </si>
  <si>
    <t>1.5.2;</t>
  </si>
  <si>
    <t>БПК-7</t>
  </si>
  <si>
    <t>1.5.3;</t>
  </si>
  <si>
    <t>БПК-8</t>
  </si>
  <si>
    <t>1.6;</t>
  </si>
  <si>
    <t>БПК-9</t>
  </si>
  <si>
    <t>1.7;</t>
  </si>
  <si>
    <t>БПК-10</t>
  </si>
  <si>
    <t>1.8.1;</t>
  </si>
  <si>
    <t>БПК-11</t>
  </si>
  <si>
    <t>БПК-12</t>
  </si>
  <si>
    <t>БПК-13</t>
  </si>
  <si>
    <t>БПК-14</t>
  </si>
  <si>
    <t>БПК-15</t>
  </si>
  <si>
    <t>БПК-16</t>
  </si>
  <si>
    <t>СК-1</t>
  </si>
  <si>
    <t>СК-2</t>
  </si>
  <si>
    <t>СК-3</t>
  </si>
  <si>
    <t>СК-4</t>
  </si>
  <si>
    <t>СК-5</t>
  </si>
  <si>
    <t>СК-6</t>
  </si>
  <si>
    <t>СК-7</t>
  </si>
  <si>
    <t>Владеть основными методами сбора, обработки и хранения информации, знать языки программирования и уметь использовать полученные знания для решения практических задач</t>
  </si>
  <si>
    <t>СК-8</t>
  </si>
  <si>
    <t>СК-9</t>
  </si>
  <si>
    <t>СК-10</t>
  </si>
  <si>
    <t>Знать основные методы защиты производственного персонала и населения от возможных последствий аварий, катастроф и стихийных бедствий</t>
  </si>
  <si>
    <t>СК-11</t>
  </si>
  <si>
    <t>УК-9</t>
  </si>
  <si>
    <t>СК-12</t>
  </si>
  <si>
    <t>1.5.3;1.9.2;1.9.3;  1.10.1;1.10.2; 2.6.1;2.6.2;2.7.1; 2.7.2;2.7.3;2.8.1;2.8.2</t>
  </si>
  <si>
    <t>СК-13</t>
  </si>
  <si>
    <t xml:space="preserve">История </t>
  </si>
  <si>
    <t>1.1.4</t>
  </si>
  <si>
    <t>Экономика</t>
  </si>
  <si>
    <t>Модуль "Социально-гуманитарный 1"</t>
  </si>
  <si>
    <t>Модуль "Социально-гуманитарный 2"</t>
  </si>
  <si>
    <t>Модуль"Естественнонаучные дисциплины"</t>
  </si>
  <si>
    <t>Модуль"Общетехническая подготовка"</t>
  </si>
  <si>
    <t>Сопротивление материалов и теория упругости</t>
  </si>
  <si>
    <t>/340</t>
  </si>
  <si>
    <t>/336</t>
  </si>
  <si>
    <t>/3</t>
  </si>
  <si>
    <t>/54</t>
  </si>
  <si>
    <t>1, 2</t>
  </si>
  <si>
    <t>Модуль "Лингвистический"</t>
  </si>
  <si>
    <t>1.4</t>
  </si>
  <si>
    <t>3.1</t>
  </si>
  <si>
    <t>Код учебной дисциплины, модуля</t>
  </si>
  <si>
    <t>Владеть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и профессиональной деятельности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</si>
  <si>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</si>
  <si>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</si>
  <si>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</si>
  <si>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Владеть знаниями о политических институтах, динамике политических процессов, характеристиках и видах политических систем / Владеть умением логически верно и аргументировано мыслить и правильно строить устную и письменную речь</t>
  </si>
  <si>
    <t>Владеть основами психологии труда для решения задач профессиональной деятельности / Знать специфику и закономерности развития мировых культур</t>
  </si>
  <si>
    <t>Владеть навыками здоровьесбережения</t>
  </si>
  <si>
    <t>Владеть основными понятиями и методами линейной алгебры, дифференциального и интегрального исчисления, анализа функций одной и нескольких переменных и применять полученные знания для решения практических задач</t>
  </si>
  <si>
    <t>Владеть  основными вопросами теории и практики геодезического обеспечения комплекса работ при строительстве водохозяйственных объектов, методикой работы на геодезических приборах с теодолитом и нивелиром</t>
  </si>
  <si>
    <t>Знать технические нормативные правовые акты по проектированию железобетонных конструкций, владеть основными методами расчета сжатых и изгибаемых железобетонных элементов, уметь использовать полученные знания для решения практических задач</t>
  </si>
  <si>
    <t>Знать символику, терминологию и  основные законы электротехники, методы расчета линейных электрических цепей постоянного и переменного тока</t>
  </si>
  <si>
    <t>М.М. Байдун</t>
  </si>
  <si>
    <t>1.4, 4.2</t>
  </si>
  <si>
    <t>/78</t>
  </si>
  <si>
    <t>Владеть знаниями о законах движения жидкости, методах математического и физического моделирования гидравлических процессов, владеть методами гидравлических, фильтрационных расчетов гидротехнических сооружений и  уметь применять их на практике</t>
  </si>
  <si>
    <t>Владеть методами графического изображения предметов на плоскости и пространстве, методами работы с графическими редакторами, обладать навыками создания строительных  чертежей, знать Единую систему конструкторской документации</t>
  </si>
  <si>
    <t>БПК-17</t>
  </si>
  <si>
    <t>Владеть базовыми принципами технологии создания проектной документации объектов строительства с применением современных технических и программных средств автоматизации проектирования</t>
  </si>
  <si>
    <t>Защита дипломного проекта в ГЭК</t>
  </si>
  <si>
    <t>Быть способным давать моральную и правовую оценку проявлениям коррупции, другим нарушениям законодательства</t>
  </si>
  <si>
    <t>Первый заместитель</t>
  </si>
  <si>
    <t>Министра образования</t>
  </si>
  <si>
    <t>Республики Беларусь</t>
  </si>
  <si>
    <t xml:space="preserve">                   </t>
  </si>
  <si>
    <t>Знать законы статики, кинематики и динамики и уметь использовать полученные знания при выполнении практических расчетов, владеть методами расчета элементов строительных конструкций на прочность, жесткость и устойчивость</t>
  </si>
  <si>
    <t>Знать основополагающие методы и способы оценки экологической безопасности объектов водного хозяйства, способы  повышения  энергоэффективности строительного производства</t>
  </si>
  <si>
    <t>Владеть основными понятиями и законами физики, уметь применять полученные знания для решения прикладных инженерных задач</t>
  </si>
  <si>
    <t>Знать и уметь применять в профессиональной деятельности основные правовые, организационные и инженерные основы обеспечения безопасных условий труда, уметь выявлять опасные и вредные производственные факторы</t>
  </si>
  <si>
    <t>Владеть основными  методами  расчета элементов строительных конструкций и сооружений на прочность, жесткость и устойчивость, уметь применять полученные знания на практике</t>
  </si>
  <si>
    <t>Технологическая</t>
  </si>
  <si>
    <t>Белорусский язык                                                 (профессиональная лексика)</t>
  </si>
  <si>
    <t>Проректор по научно-методической работе Государственного                                                                                                                                                  учреждения образования «Республиканский институт высшей школы»</t>
  </si>
  <si>
    <t>«____»______________  2018 г.</t>
  </si>
  <si>
    <t>«____»________________  2018 г.</t>
  </si>
  <si>
    <t>______________________  И. В. Титович</t>
  </si>
  <si>
    <t>Зачетн.
единиц</t>
  </si>
  <si>
    <t>____________________</t>
  </si>
  <si>
    <t>Председатель УМО по образованию в области</t>
  </si>
  <si>
    <t xml:space="preserve"> строительства и архитектуры</t>
  </si>
  <si>
    <t xml:space="preserve">Председатель НМС по водохозяйственному строительству </t>
  </si>
  <si>
    <t>и теплогазоснабжению</t>
  </si>
  <si>
    <t>МИНИСТЕРСТВО ОБРАЗОВАНИЯ РЕСПУБЛИКИ БЕЛАРУСЬ</t>
  </si>
  <si>
    <t xml:space="preserve">    Инженер-строитель </t>
  </si>
  <si>
    <t xml:space="preserve"> И.А. Старовойтова</t>
  </si>
  <si>
    <t xml:space="preserve">    Учреждения высшего образования</t>
  </si>
  <si>
    <t>Защита населения и объектов от чрезвычайных ситуаций. Радиационная безопасность</t>
  </si>
  <si>
    <t>Специальность  1-70 04 03 Водоснабжение, водоотведение</t>
  </si>
  <si>
    <t xml:space="preserve"> и охрана водных ресурсов</t>
  </si>
  <si>
    <t>Введение в специальность</t>
  </si>
  <si>
    <t xml:space="preserve">Модуль "Технология, организация, экономика производства" </t>
  </si>
  <si>
    <t xml:space="preserve">Модуль "Эксплуатация систем водоснабжения и водоотведения" </t>
  </si>
  <si>
    <t>1.5.4</t>
  </si>
  <si>
    <t>Модуль "Общепрофессиональные дисциплины"</t>
  </si>
  <si>
    <t>Начертательная геометрия и инженерная графика</t>
  </si>
  <si>
    <t>1.6.1</t>
  </si>
  <si>
    <t>1.6.2</t>
  </si>
  <si>
    <t xml:space="preserve">Модуль "Строительные конструкции и сооружения" </t>
  </si>
  <si>
    <t>Строительные конструкции</t>
  </si>
  <si>
    <t>Гидротехнические сооружения</t>
  </si>
  <si>
    <t>Компьютерное проектирование</t>
  </si>
  <si>
    <t>Модуль "Программное обеспечение и САПР"</t>
  </si>
  <si>
    <t>Метрология, стандартизация и сертификация</t>
  </si>
  <si>
    <t>Теплогазоснабжение и вентиляция</t>
  </si>
  <si>
    <t>Гидрология</t>
  </si>
  <si>
    <t>Курсовая работа по дисциплине "Гидрология"</t>
  </si>
  <si>
    <t>2.4.3</t>
  </si>
  <si>
    <t>2.4.4</t>
  </si>
  <si>
    <t>2.5.3</t>
  </si>
  <si>
    <t>Эксплуатация систем водоснабжения и водоотведения</t>
  </si>
  <si>
    <t>Рациональное использование и охрана водных ресурсов</t>
  </si>
  <si>
    <t>Водный менеджмент и отраслевая экология</t>
  </si>
  <si>
    <t>Технология и производство строительно-монтажных работ</t>
  </si>
  <si>
    <t>Курсовой проект по дисциплине "Технология и производство строительно-монтажных работ"</t>
  </si>
  <si>
    <t>Экономика предприятия водопроводно-канализационного хозяйства</t>
  </si>
  <si>
    <t>Курсовая работа по дисциплине "Экономика предприятия водопроводно-канализационного хозяйства"</t>
  </si>
  <si>
    <t>Организация производства и управление предприятием</t>
  </si>
  <si>
    <t>Курсовая работа по дисциплине "Организация производства и управление предприятием"</t>
  </si>
  <si>
    <t>Санитарно-техническое оборудование зданий</t>
  </si>
  <si>
    <t>Курсовая работа по дисциплине "Санитарно-техническое оборудование зданий"</t>
  </si>
  <si>
    <t>Водоснабжение и водоотведение промышленных предприятий</t>
  </si>
  <si>
    <t>Курсовой проект по дисциплине "Водоснабжение и водоотведение промышленных предприятий"</t>
  </si>
  <si>
    <t>Насосные и воздуходувные станции</t>
  </si>
  <si>
    <t>Курсовой проект по дисциплине "Насосные и воздуходувные станции"</t>
  </si>
  <si>
    <t>2.3.3</t>
  </si>
  <si>
    <t>Водозаборные сооружения</t>
  </si>
  <si>
    <t>Курсовой проект по дисциплине "Водозаборные сооружения"</t>
  </si>
  <si>
    <t>2.3.4</t>
  </si>
  <si>
    <t>1.6.3</t>
  </si>
  <si>
    <t>Химия воды и микробиология</t>
  </si>
  <si>
    <t>1.6.4</t>
  </si>
  <si>
    <t xml:space="preserve">Модуль "Системы водоснабжения и водоотведения 2" </t>
  </si>
  <si>
    <t xml:space="preserve">Модуль "Системы водоснабжения и водоотведения 1" </t>
  </si>
  <si>
    <t>Водопроводные сети</t>
  </si>
  <si>
    <t>Курсовой проект по  дисциплине "Водопроводные сети"</t>
  </si>
  <si>
    <t>1.7.1</t>
  </si>
  <si>
    <t>Сети водоотведения</t>
  </si>
  <si>
    <t>1.7.2</t>
  </si>
  <si>
    <t>Водоподготовка</t>
  </si>
  <si>
    <t>Курсовой проект по дисциплине "Водоподготовка"</t>
  </si>
  <si>
    <t>1.7.3</t>
  </si>
  <si>
    <t>Технология очистки сточных вод</t>
  </si>
  <si>
    <t>1.7.4</t>
  </si>
  <si>
    <t>Курсовой проект по дисциплине                                                       "Сети водоотведения"</t>
  </si>
  <si>
    <t>Курсовой проект  по дисциплине                                                     "Технология очистки сточных вод"</t>
  </si>
  <si>
    <t>Организационно-технологическая</t>
  </si>
  <si>
    <t>/370</t>
  </si>
  <si>
    <t>/30</t>
  </si>
  <si>
    <t>1.3.3</t>
  </si>
  <si>
    <t>Продолжение типового учебного плана по специальности 1-70 04 03  "Водоснабжение, водоотведение и охрана водных ресурсов"</t>
  </si>
  <si>
    <t>1.5.2, 1.5.3</t>
  </si>
  <si>
    <t>1.7.1, 1.7.2</t>
  </si>
  <si>
    <t>Уметь проектировать водопроводные сети и сети водоотведения с выполнением всех необходимых расчетов</t>
  </si>
  <si>
    <t>Быть способным выполнять комплекс инженерно-геодезических работ при проектировании, строительстве и эксплуатации инженерных объектов и сооружений</t>
  </si>
  <si>
    <t>БПК-13,       БПК-14</t>
  </si>
  <si>
    <t>1.7.3, 1.7.4</t>
  </si>
  <si>
    <t>Быть способным применять основные положения юридической, нормативной, справочной литературы и трудового законодательства в области водопотребления</t>
  </si>
  <si>
    <t>Уметь проектировать, конструировать и эксплуатировать санитарно-техническое оборудование зданий и сооружений</t>
  </si>
  <si>
    <t>Владеть способами и методами выполнения гидрометрических измерений и наблюдений, методикой расчета гидрологических характеристик водотоков</t>
  </si>
  <si>
    <t>Уметь эффективно использовать материалы, оборудование, программы расчета систем теплогазоснабжения и вентиляции зданий</t>
  </si>
  <si>
    <t>СК-14</t>
  </si>
  <si>
    <t>2.6</t>
  </si>
  <si>
    <t>СК-15</t>
  </si>
  <si>
    <t>2.6.2, 2.6.3</t>
  </si>
  <si>
    <t>Быть способным анализировать современное состояние и перспективы развития рынка экологических услуг; использовать методы менеджмента в организации инновационной деятельности субъектов хозяйствования на всех этапах инновационного цикла; осуществлять менеджмент инновационных проектов по основным функциям; оценивать экономическую эффективность инноваций и инновационных проектов в области экологии и природопользования.</t>
  </si>
  <si>
    <t>СК-16</t>
  </si>
  <si>
    <t>СК-17</t>
  </si>
  <si>
    <t>СК-18</t>
  </si>
  <si>
    <t>Владеть теорией и методологией экологических наук, уметь ориентироваться в современных экологических проблемах на глобальном, региональном и локальном уровне,  понимать тенденции их изменения и возможные последствия для Республики Беларусь</t>
  </si>
  <si>
    <r>
      <t xml:space="preserve">   </t>
    </r>
    <r>
      <rPr>
        <sz val="40"/>
        <color indexed="8"/>
        <rFont val="Arial Narrow"/>
        <family val="2"/>
      </rPr>
      <t xml:space="preserve"> Квалификация специалиста:</t>
    </r>
  </si>
  <si>
    <r>
      <t xml:space="preserve">    Срок обучения:  </t>
    </r>
    <r>
      <rPr>
        <b/>
        <sz val="40"/>
        <color indexed="8"/>
        <rFont val="Arial Narrow"/>
        <family val="2"/>
      </rPr>
      <t>4 года</t>
    </r>
  </si>
  <si>
    <t>Название модуля,
учебной дисциплины, курсового проекта (курсовой работы)</t>
  </si>
  <si>
    <t>Название  модуля,
учебной дисциплины, курсового проекта (курсовой работы)</t>
  </si>
  <si>
    <t>1.4.1</t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</si>
  <si>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09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10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</si>
  <si>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10
</t>
    </r>
    <r>
      <rPr>
        <u val="single"/>
        <sz val="26"/>
        <color indexed="8"/>
        <rFont val="Arial Narrow"/>
        <family val="2"/>
      </rPr>
      <t>02</t>
    </r>
    <r>
      <rPr>
        <sz val="26"/>
        <color indexed="8"/>
        <rFont val="Arial Narrow"/>
        <family val="2"/>
      </rPr>
      <t xml:space="preserve">
11</t>
    </r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</si>
  <si>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12
</t>
    </r>
    <r>
      <rPr>
        <u val="single"/>
        <sz val="26"/>
        <color indexed="8"/>
        <rFont val="Arial Narrow"/>
        <family val="2"/>
      </rPr>
      <t>04</t>
    </r>
    <r>
      <rPr>
        <sz val="26"/>
        <color indexed="8"/>
        <rFont val="Arial Narrow"/>
        <family val="2"/>
      </rPr>
      <t xml:space="preserve">
01</t>
    </r>
  </si>
  <si>
    <r>
      <rPr>
        <u val="single"/>
        <sz val="26"/>
        <color indexed="8"/>
        <rFont val="Arial Narrow"/>
        <family val="2"/>
      </rPr>
      <t xml:space="preserve">26 </t>
    </r>
    <r>
      <rPr>
        <sz val="26"/>
        <color indexed="8"/>
        <rFont val="Arial Narrow"/>
        <family val="2"/>
      </rPr>
      <t xml:space="preserve">
01
</t>
    </r>
    <r>
      <rPr>
        <u val="single"/>
        <sz val="26"/>
        <color indexed="8"/>
        <rFont val="Arial Narrow"/>
        <family val="2"/>
      </rPr>
      <t>01</t>
    </r>
    <r>
      <rPr>
        <sz val="26"/>
        <color indexed="8"/>
        <rFont val="Arial Narrow"/>
        <family val="2"/>
      </rPr>
      <t xml:space="preserve">
02</t>
    </r>
  </si>
  <si>
    <r>
      <rPr>
        <u val="single"/>
        <sz val="26"/>
        <color indexed="8"/>
        <rFont val="Arial Narrow"/>
        <family val="2"/>
      </rPr>
      <t xml:space="preserve">23 </t>
    </r>
    <r>
      <rPr>
        <sz val="26"/>
        <color indexed="8"/>
        <rFont val="Arial Narrow"/>
        <family val="2"/>
      </rPr>
      <t xml:space="preserve">
02
</t>
    </r>
    <r>
      <rPr>
        <u val="single"/>
        <sz val="26"/>
        <color indexed="8"/>
        <rFont val="Arial Narrow"/>
        <family val="2"/>
      </rPr>
      <t>01</t>
    </r>
    <r>
      <rPr>
        <sz val="26"/>
        <color indexed="8"/>
        <rFont val="Arial Narrow"/>
        <family val="2"/>
      </rPr>
      <t xml:space="preserve">
03</t>
    </r>
  </si>
  <si>
    <r>
      <rPr>
        <u val="single"/>
        <sz val="26"/>
        <color indexed="8"/>
        <rFont val="Arial Narrow"/>
        <family val="2"/>
      </rPr>
      <t xml:space="preserve">30 </t>
    </r>
    <r>
      <rPr>
        <sz val="26"/>
        <color indexed="8"/>
        <rFont val="Arial Narrow"/>
        <family val="2"/>
      </rPr>
      <t xml:space="preserve">
03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04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</si>
  <si>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04
</t>
    </r>
    <r>
      <rPr>
        <u val="single"/>
        <sz val="26"/>
        <color indexed="8"/>
        <rFont val="Arial Narrow"/>
        <family val="2"/>
      </rPr>
      <t>03</t>
    </r>
    <r>
      <rPr>
        <sz val="26"/>
        <color indexed="8"/>
        <rFont val="Arial Narrow"/>
        <family val="2"/>
      </rPr>
      <t xml:space="preserve">
05</t>
    </r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</si>
  <si>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06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07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</si>
  <si>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07
</t>
    </r>
    <r>
      <rPr>
        <u val="single"/>
        <sz val="26"/>
        <color indexed="8"/>
        <rFont val="Arial Narrow"/>
        <family val="2"/>
      </rPr>
      <t>02</t>
    </r>
    <r>
      <rPr>
        <sz val="26"/>
        <color indexed="8"/>
        <rFont val="Arial Narrow"/>
        <family val="2"/>
      </rPr>
      <t xml:space="preserve">
08</t>
    </r>
  </si>
  <si>
    <t>3.2</t>
  </si>
  <si>
    <t>/20</t>
  </si>
  <si>
    <t>/390</t>
  </si>
  <si>
    <t>/424</t>
  </si>
  <si>
    <r>
      <rPr>
        <sz val="48"/>
        <color indexed="9"/>
        <rFont val="Arial Narrow"/>
        <family val="2"/>
      </rPr>
      <t>2</t>
    </r>
    <r>
      <rPr>
        <sz val="48"/>
        <color indexed="8"/>
        <rFont val="Arial Narrow"/>
        <family val="2"/>
      </rPr>
      <t xml:space="preserve">¹ </t>
    </r>
    <r>
      <rPr>
        <sz val="36"/>
        <color indexed="8"/>
        <rFont val="Arial Narrow"/>
        <family val="2"/>
      </rPr>
      <t xml:space="preserve"> Дифференцированный зачет.</t>
    </r>
  </si>
  <si>
    <t>КОМПОНЕНТ УЧРЕЖДЕНИЯ ВЫСШЕГО ОБРАЗОВАНИЯ</t>
  </si>
  <si>
    <r>
      <t>3</t>
    </r>
    <r>
      <rPr>
        <vertAlign val="superscript"/>
        <sz val="28"/>
        <color indexed="8"/>
        <rFont val="Arial Narrow"/>
        <family val="2"/>
      </rPr>
      <t xml:space="preserve"> 1</t>
    </r>
  </si>
  <si>
    <r>
      <t xml:space="preserve">3 </t>
    </r>
    <r>
      <rPr>
        <vertAlign val="superscript"/>
        <sz val="28"/>
        <color indexed="8"/>
        <rFont val="Arial Narrow"/>
        <family val="2"/>
      </rPr>
      <t>1</t>
    </r>
  </si>
  <si>
    <r>
      <t xml:space="preserve">2 </t>
    </r>
    <r>
      <rPr>
        <vertAlign val="superscript"/>
        <sz val="28"/>
        <color indexed="8"/>
        <rFont val="Arial Narrow"/>
        <family val="2"/>
      </rPr>
      <t>1</t>
    </r>
  </si>
  <si>
    <t>Знать основные виды строительных материалов, технологию их изготовления и область применения, владеть методами изучения свойств строительных материалов и изделий</t>
  </si>
  <si>
    <t>Быть способным применять основные законы, понятия и теории неорганической и органической химии при характеристике состава, строения и свойств веществ, химических реакций, способов получения веществ и их практического использования</t>
  </si>
  <si>
    <t xml:space="preserve">П.М. Богославчик       </t>
  </si>
  <si>
    <t>Проректор по научно-методической работе Государственного учреждения образования "Республиканский институт высшей школы"</t>
  </si>
  <si>
    <t>_________________________________________________</t>
  </si>
  <si>
    <t>Разработан в качестве примера реализации образовательного стандарта по специальности 1-70 04 03  "Водоснабжение, водоотведение и охрана водных ресурсов".</t>
  </si>
  <si>
    <t>Код 
компетенции</t>
  </si>
  <si>
    <t>Политические институты и политические процессы / Логика</t>
  </si>
  <si>
    <t>Психология труда / История мировой культуры</t>
  </si>
  <si>
    <t>Владеть методами расчетов насосного и воздуходувного оборудования, знать принципы подбора гидромеханического оборудования и уметь определять его параметры, владеть методами проектирования зданий и сооружений насосных и воздуходувных станций</t>
  </si>
  <si>
    <t>Уметь выбирать типы водопроводящих и водозаборных сооружений, их компоновку, знать перечень, назначение и конструкцию оборудования водозаборных сооружений из поверхностных и подземных источников и методы их расчета</t>
  </si>
  <si>
    <t>Быть способным демонстрировать знание вопросов водоснабжения и водоотведения промышленных предприятий, требований к качеству используемой воды и степени очистки сточных вод, к составу очистных сооружений, быть способным эксплуатировать технологическое оборудование установок очистки природных и сточных вод на промышленных предприятиях</t>
  </si>
  <si>
    <t xml:space="preserve">Знать основные положения государственной системы стандартизации, правила указания норм точности при оформлении технической документации, структуру и задачи Национальной системы подтверждения соответствия  Республики Беларусь(НСПС РБ), уметь выбирать и использовать средства измерений и оформлять документацию по процедурам сертификации </t>
  </si>
  <si>
    <t>Знать состав гидротехнических сооружений, методы проектирования и расчета конструкций, а также технологию их возведения</t>
  </si>
  <si>
    <t xml:space="preserve">Быть способным применять в практической деятельности знания о принципах выполнения строительно-монтажных работ с применением строительных машин и механизмов </t>
  </si>
  <si>
    <t>Быть способным демонстрировать знания законодательства в области использования, контроля и управления водными ресурсами, решать природноохранные задачи, производить расчеты и оценивать экономический ущерб окружающей среде от техногенного воздействия</t>
  </si>
  <si>
    <t>Быть способным применять методы технического и производственного обслуживания объектов, сооружений, установок, оборудования, входящих в системы водоснабжения и водоотведения, уметь производить анализ качества работы систем водоснабжения и водоотведения на основании расчётных данных и технических характеристик элементов систем</t>
  </si>
  <si>
    <t>БПК-18</t>
  </si>
  <si>
    <t>БПК-15,             БПК-16,      
БПК-17</t>
  </si>
  <si>
    <t>Знать требования к качеству питьевой и очищенной воды, технологические схемы и оборудование для очистки воды, представленные в  республике,  уметь определять перспективные направления совершенствования отдельных технологических процессов и производств</t>
  </si>
  <si>
    <t>Быть способным демонстрировать знания о типах сооружений и отдельных элементов систем водоотведения и очистки сточных вод, оценивать эффективность работы системы водоотведения, применять технические методы, способствующие охране окружающей среды и рациональному использованию природных ресурсов</t>
  </si>
  <si>
    <t xml:space="preserve">Инженерная геология и гидрогеология,  основания и фундаменты </t>
  </si>
  <si>
    <t xml:space="preserve">Владеть знаниями о геологических процессах, протекающих в земной коре, об основных природных каменных материалах используемых в строительстве и их характеристиках, быть способным проводить геологические изыскания, уметь составлять геологические разрезы по створам сооружений, определять физико-механические свойства грунтов </t>
  </si>
  <si>
    <t>Уметь подбирать и рассчитывать оборудование для системы водоподготовки, выбирать и разрабатывать схемы системы водоподготовки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</si>
</sst>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11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16"/>
      <color indexed="8"/>
      <name val="Arial Cyr"/>
      <family val="0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10"/>
      <name val="Times New Roman"/>
      <family val="1"/>
    </font>
    <font>
      <sz val="72"/>
      <color indexed="8"/>
      <name val="Times New Roman"/>
      <family val="1"/>
    </font>
    <font>
      <sz val="18"/>
      <color indexed="8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22"/>
      <color indexed="8"/>
      <name val="Times New Roman"/>
      <family val="1"/>
    </font>
    <font>
      <sz val="30"/>
      <color indexed="8"/>
      <name val="Arial Narrow"/>
      <family val="2"/>
    </font>
    <font>
      <b/>
      <sz val="24"/>
      <color indexed="8"/>
      <name val="Arial Narrow"/>
      <family val="2"/>
    </font>
    <font>
      <b/>
      <sz val="26"/>
      <color indexed="8"/>
      <name val="Arial Narrow"/>
      <family val="2"/>
    </font>
    <font>
      <sz val="26"/>
      <name val="Arial Narrow"/>
      <family val="2"/>
    </font>
    <font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36"/>
      <name val="Arial Narrow"/>
      <family val="2"/>
    </font>
    <font>
      <sz val="36"/>
      <color indexed="8"/>
      <name val="Arial Narrow"/>
      <family val="2"/>
    </font>
    <font>
      <b/>
      <sz val="36"/>
      <color indexed="8"/>
      <name val="Arial Narrow"/>
      <family val="2"/>
    </font>
    <font>
      <sz val="10"/>
      <color indexed="8"/>
      <name val="Arial Narrow"/>
      <family val="2"/>
    </font>
    <font>
      <sz val="16"/>
      <color indexed="8"/>
      <name val="Arial Narrow"/>
      <family val="2"/>
    </font>
    <font>
      <sz val="18"/>
      <color indexed="8"/>
      <name val="Arial Narrow"/>
      <family val="2"/>
    </font>
    <font>
      <sz val="14"/>
      <color indexed="8"/>
      <name val="Arial Narrow"/>
      <family val="2"/>
    </font>
    <font>
      <b/>
      <sz val="36"/>
      <name val="Arial Narrow"/>
      <family val="2"/>
    </font>
    <font>
      <b/>
      <sz val="30"/>
      <color indexed="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sz val="32"/>
      <color indexed="8"/>
      <name val="Arial Narrow"/>
      <family val="2"/>
    </font>
    <font>
      <sz val="30"/>
      <color indexed="8"/>
      <name val="Arial Cyr"/>
      <family val="0"/>
    </font>
    <font>
      <sz val="32"/>
      <name val="Arial Narrow"/>
      <family val="2"/>
    </font>
    <font>
      <b/>
      <sz val="32"/>
      <color indexed="8"/>
      <name val="Arial Narrow"/>
      <family val="2"/>
    </font>
    <font>
      <sz val="40"/>
      <color indexed="8"/>
      <name val="Arial Narrow"/>
      <family val="2"/>
    </font>
    <font>
      <sz val="44"/>
      <color indexed="8"/>
      <name val="Arial Narrow"/>
      <family val="2"/>
    </font>
    <font>
      <sz val="44"/>
      <color indexed="8"/>
      <name val="Arial Cyr"/>
      <family val="0"/>
    </font>
    <font>
      <sz val="44"/>
      <name val="Arial Narrow"/>
      <family val="2"/>
    </font>
    <font>
      <sz val="38"/>
      <color indexed="8"/>
      <name val="Arial Cyr"/>
      <family val="0"/>
    </font>
    <font>
      <sz val="28"/>
      <name val="Arial Narrow"/>
      <family val="2"/>
    </font>
    <font>
      <sz val="48"/>
      <color indexed="8"/>
      <name val="Arial Narrow"/>
      <family val="2"/>
    </font>
    <font>
      <sz val="48"/>
      <color indexed="9"/>
      <name val="Arial Narrow"/>
      <family val="2"/>
    </font>
    <font>
      <sz val="40"/>
      <name val="Arial Narrow"/>
      <family val="2"/>
    </font>
    <font>
      <b/>
      <sz val="40"/>
      <color indexed="8"/>
      <name val="Arial Narrow"/>
      <family val="2"/>
    </font>
    <font>
      <b/>
      <sz val="40"/>
      <name val="Arial Narrow"/>
      <family val="2"/>
    </font>
    <font>
      <u val="single"/>
      <sz val="26"/>
      <color indexed="8"/>
      <name val="Arial Narrow"/>
      <family val="2"/>
    </font>
    <font>
      <sz val="28"/>
      <color indexed="8"/>
      <name val="Arial Narrow"/>
      <family val="2"/>
    </font>
    <font>
      <b/>
      <sz val="28"/>
      <color indexed="8"/>
      <name val="Arial Narrow"/>
      <family val="2"/>
    </font>
    <font>
      <b/>
      <sz val="28"/>
      <name val="Arial Narrow"/>
      <family val="2"/>
    </font>
    <font>
      <vertAlign val="superscript"/>
      <sz val="28"/>
      <color indexed="8"/>
      <name val="Arial Narrow"/>
      <family val="2"/>
    </font>
    <font>
      <u val="single"/>
      <sz val="40"/>
      <color indexed="8"/>
      <name val="Arial Narrow"/>
      <family val="2"/>
    </font>
    <font>
      <b/>
      <sz val="3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40"/>
      <name val="Times New Roman"/>
      <family val="1"/>
    </font>
    <font>
      <sz val="10"/>
      <color indexed="10"/>
      <name val="Arial Cyr"/>
      <family val="0"/>
    </font>
    <font>
      <sz val="24"/>
      <color indexed="10"/>
      <name val="Times New Roman"/>
      <family val="1"/>
    </font>
    <font>
      <sz val="10"/>
      <color indexed="10"/>
      <name val="Arial Narrow"/>
      <family val="2"/>
    </font>
    <font>
      <sz val="24"/>
      <color indexed="10"/>
      <name val="Arial Narrow"/>
      <family val="2"/>
    </font>
    <font>
      <sz val="30"/>
      <color indexed="10"/>
      <name val="Arial Narrow"/>
      <family val="2"/>
    </font>
    <font>
      <sz val="36"/>
      <color indexed="10"/>
      <name val="Arial Narrow"/>
      <family val="2"/>
    </font>
    <font>
      <sz val="40"/>
      <color indexed="10"/>
      <name val="Arial Narrow"/>
      <family val="2"/>
    </font>
    <font>
      <sz val="28"/>
      <color indexed="10"/>
      <name val="Arial Narrow"/>
      <family val="2"/>
    </font>
    <font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rgb="FF00B0F0"/>
      <name val="Times New Roman"/>
      <family val="1"/>
    </font>
    <font>
      <sz val="10"/>
      <color rgb="FFFF0000"/>
      <name val="Arial Cyr"/>
      <family val="0"/>
    </font>
    <font>
      <sz val="24"/>
      <color rgb="FFFF0000"/>
      <name val="Times New Roman"/>
      <family val="1"/>
    </font>
    <font>
      <sz val="10"/>
      <color rgb="FFFF0000"/>
      <name val="Arial Narrow"/>
      <family val="2"/>
    </font>
    <font>
      <sz val="24"/>
      <color rgb="FFFF0000"/>
      <name val="Arial Narrow"/>
      <family val="2"/>
    </font>
    <font>
      <sz val="30"/>
      <color rgb="FFFF0000"/>
      <name val="Arial Narrow"/>
      <family val="2"/>
    </font>
    <font>
      <sz val="36"/>
      <color rgb="FFFF0000"/>
      <name val="Arial Narrow"/>
      <family val="2"/>
    </font>
    <font>
      <sz val="40"/>
      <color rgb="FFFF0000"/>
      <name val="Arial Narrow"/>
      <family val="2"/>
    </font>
    <font>
      <sz val="28"/>
      <color rgb="FFFF0000"/>
      <name val="Arial Narrow"/>
      <family val="2"/>
    </font>
    <font>
      <b/>
      <sz val="40"/>
      <color theme="1"/>
      <name val="Arial Narrow"/>
      <family val="2"/>
    </font>
    <font>
      <sz val="40"/>
      <color theme="1"/>
      <name val="Arial Narrow"/>
      <family val="2"/>
    </font>
    <font>
      <sz val="14"/>
      <color rgb="FFFF0000"/>
      <name val="Arial Narrow"/>
      <family val="2"/>
    </font>
    <font>
      <sz val="3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2" fillId="0" borderId="0" applyNumberFormat="0" applyFill="0" applyBorder="0" applyProtection="0">
      <alignment/>
    </xf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7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49" fontId="22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center" vertical="center"/>
    </xf>
    <xf numFmtId="180" fontId="99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180" fontId="13" fillId="33" borderId="0" xfId="0" applyNumberFormat="1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0" fillId="33" borderId="0" xfId="0" applyFont="1" applyFill="1" applyAlignment="1">
      <alignment horizontal="left"/>
    </xf>
    <xf numFmtId="0" fontId="101" fillId="33" borderId="0" xfId="0" applyFont="1" applyFill="1" applyAlignment="1">
      <alignment horizontal="left" vertical="top"/>
    </xf>
    <xf numFmtId="0" fontId="10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102" fillId="33" borderId="0" xfId="0" applyFont="1" applyFill="1" applyAlignment="1">
      <alignment horizontal="left"/>
    </xf>
    <xf numFmtId="0" fontId="27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8" fillId="33" borderId="0" xfId="0" applyFont="1" applyFill="1" applyAlignment="1">
      <alignment vertical="top"/>
    </xf>
    <xf numFmtId="0" fontId="28" fillId="33" borderId="0" xfId="0" applyFont="1" applyFill="1" applyAlignment="1">
      <alignment/>
    </xf>
    <xf numFmtId="0" fontId="16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0" fontId="103" fillId="33" borderId="0" xfId="0" applyFont="1" applyFill="1" applyAlignment="1">
      <alignment horizontal="left"/>
    </xf>
    <xf numFmtId="49" fontId="26" fillId="33" borderId="0" xfId="0" applyNumberFormat="1" applyFont="1" applyFill="1" applyAlignment="1">
      <alignment/>
    </xf>
    <xf numFmtId="49" fontId="28" fillId="33" borderId="0" xfId="0" applyNumberFormat="1" applyFont="1" applyFill="1" applyAlignment="1">
      <alignment/>
    </xf>
    <xf numFmtId="49" fontId="28" fillId="33" borderId="0" xfId="0" applyNumberFormat="1" applyFont="1" applyFill="1" applyAlignment="1">
      <alignment horizontal="center"/>
    </xf>
    <xf numFmtId="49" fontId="26" fillId="33" borderId="0" xfId="0" applyNumberFormat="1" applyFont="1" applyFill="1" applyAlignment="1">
      <alignment horizontal="center"/>
    </xf>
    <xf numFmtId="0" fontId="27" fillId="33" borderId="0" xfId="0" applyFont="1" applyFill="1" applyBorder="1" applyAlignment="1">
      <alignment/>
    </xf>
    <xf numFmtId="0" fontId="22" fillId="33" borderId="0" xfId="0" applyFont="1" applyFill="1" applyAlignment="1">
      <alignment horizontal="left" vertical="top" wrapText="1"/>
    </xf>
    <xf numFmtId="0" fontId="22" fillId="33" borderId="0" xfId="0" applyFont="1" applyFill="1" applyBorder="1" applyAlignment="1">
      <alignment horizontal="left" vertical="top" wrapText="1"/>
    </xf>
    <xf numFmtId="0" fontId="103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left" vertical="top"/>
    </xf>
    <xf numFmtId="0" fontId="22" fillId="33" borderId="0" xfId="0" applyFont="1" applyFill="1" applyBorder="1" applyAlignment="1">
      <alignment horizontal="center" vertical="top" wrapText="1"/>
    </xf>
    <xf numFmtId="49" fontId="1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04" fillId="33" borderId="0" xfId="0" applyFont="1" applyFill="1" applyAlignment="1">
      <alignment horizontal="left"/>
    </xf>
    <xf numFmtId="0" fontId="35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 vertical="top"/>
    </xf>
    <xf numFmtId="0" fontId="40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39" fillId="33" borderId="0" xfId="0" applyFont="1" applyFill="1" applyAlignment="1">
      <alignment horizontal="left" vertical="top" wrapText="1"/>
    </xf>
    <xf numFmtId="0" fontId="39" fillId="33" borderId="0" xfId="0" applyFont="1" applyFill="1" applyBorder="1" applyAlignment="1">
      <alignment horizontal="left" vertical="top" wrapText="1"/>
    </xf>
    <xf numFmtId="0" fontId="39" fillId="33" borderId="0" xfId="0" applyFont="1" applyFill="1" applyBorder="1" applyAlignment="1">
      <alignment horizontal="center" vertical="top" wrapText="1"/>
    </xf>
    <xf numFmtId="0" fontId="39" fillId="33" borderId="0" xfId="0" applyFont="1" applyFill="1" applyBorder="1" applyAlignment="1">
      <alignment horizontal="left" vertical="top"/>
    </xf>
    <xf numFmtId="49" fontId="34" fillId="33" borderId="0" xfId="0" applyNumberFormat="1" applyFont="1" applyFill="1" applyAlignment="1">
      <alignment/>
    </xf>
    <xf numFmtId="0" fontId="34" fillId="33" borderId="0" xfId="0" applyFont="1" applyFill="1" applyAlignment="1">
      <alignment/>
    </xf>
    <xf numFmtId="49" fontId="34" fillId="33" borderId="10" xfId="0" applyNumberFormat="1" applyFont="1" applyFill="1" applyBorder="1" applyAlignment="1">
      <alignment vertical="center"/>
    </xf>
    <xf numFmtId="0" fontId="34" fillId="33" borderId="0" xfId="0" applyFont="1" applyFill="1" applyAlignment="1">
      <alignment horizontal="center" vertical="center"/>
    </xf>
    <xf numFmtId="49" fontId="34" fillId="33" borderId="0" xfId="0" applyNumberFormat="1" applyFont="1" applyFill="1" applyAlignment="1">
      <alignment horizontal="center"/>
    </xf>
    <xf numFmtId="49" fontId="37" fillId="33" borderId="10" xfId="0" applyNumberFormat="1" applyFont="1" applyFill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/>
    </xf>
    <xf numFmtId="0" fontId="25" fillId="33" borderId="0" xfId="50" applyFont="1" applyFill="1" applyBorder="1">
      <alignment/>
    </xf>
    <xf numFmtId="0" fontId="105" fillId="33" borderId="0" xfId="0" applyFont="1" applyFill="1" applyAlignment="1">
      <alignment horizontal="left"/>
    </xf>
    <xf numFmtId="0" fontId="25" fillId="33" borderId="0" xfId="50" applyFont="1" applyFill="1" applyBorder="1" applyAlignment="1">
      <alignment/>
    </xf>
    <xf numFmtId="1" fontId="34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/>
    </xf>
    <xf numFmtId="0" fontId="38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vertical="top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 vertical="top"/>
    </xf>
    <xf numFmtId="0" fontId="3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106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/>
    </xf>
    <xf numFmtId="0" fontId="47" fillId="33" borderId="0" xfId="0" applyFont="1" applyFill="1" applyBorder="1" applyAlignment="1">
      <alignment vertical="center"/>
    </xf>
    <xf numFmtId="0" fontId="38" fillId="33" borderId="11" xfId="0" applyFont="1" applyFill="1" applyBorder="1" applyAlignment="1">
      <alignment/>
    </xf>
    <xf numFmtId="0" fontId="38" fillId="33" borderId="11" xfId="0" applyFont="1" applyFill="1" applyBorder="1" applyAlignment="1">
      <alignment vertical="top"/>
    </xf>
    <xf numFmtId="0" fontId="38" fillId="33" borderId="12" xfId="0" applyFont="1" applyFill="1" applyBorder="1" applyAlignment="1">
      <alignment/>
    </xf>
    <xf numFmtId="0" fontId="48" fillId="33" borderId="0" xfId="0" applyFont="1" applyFill="1" applyAlignment="1">
      <alignment vertical="top"/>
    </xf>
    <xf numFmtId="0" fontId="46" fillId="33" borderId="0" xfId="0" applyFont="1" applyFill="1" applyAlignment="1">
      <alignment/>
    </xf>
    <xf numFmtId="0" fontId="38" fillId="33" borderId="0" xfId="0" applyFont="1" applyFill="1" applyAlignment="1">
      <alignment vertical="justify"/>
    </xf>
    <xf numFmtId="0" fontId="38" fillId="33" borderId="0" xfId="0" applyFont="1" applyFill="1" applyAlignment="1">
      <alignment vertical="justify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/>
    </xf>
    <xf numFmtId="0" fontId="17" fillId="33" borderId="16" xfId="0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49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textRotation="90"/>
    </xf>
    <xf numFmtId="0" fontId="15" fillId="0" borderId="20" xfId="0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 textRotation="90"/>
    </xf>
    <xf numFmtId="0" fontId="15" fillId="0" borderId="22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vertical="center" textRotation="90"/>
    </xf>
    <xf numFmtId="0" fontId="15" fillId="0" borderId="24" xfId="0" applyFont="1" applyFill="1" applyBorder="1" applyAlignment="1">
      <alignment horizontal="center" vertical="center" textRotation="90"/>
    </xf>
    <xf numFmtId="1" fontId="51" fillId="0" borderId="25" xfId="0" applyNumberFormat="1" applyFont="1" applyFill="1" applyBorder="1" applyAlignment="1">
      <alignment horizontal="center" vertical="center"/>
    </xf>
    <xf numFmtId="1" fontId="51" fillId="0" borderId="18" xfId="0" applyNumberFormat="1" applyFont="1" applyFill="1" applyBorder="1" applyAlignment="1">
      <alignment vertical="center"/>
    </xf>
    <xf numFmtId="1" fontId="51" fillId="0" borderId="20" xfId="0" applyNumberFormat="1" applyFont="1" applyFill="1" applyBorder="1" applyAlignment="1">
      <alignment vertical="center"/>
    </xf>
    <xf numFmtId="1" fontId="51" fillId="0" borderId="21" xfId="0" applyNumberFormat="1" applyFont="1" applyFill="1" applyBorder="1" applyAlignment="1">
      <alignment vertical="center"/>
    </xf>
    <xf numFmtId="1" fontId="51" fillId="0" borderId="26" xfId="0" applyNumberFormat="1" applyFont="1" applyFill="1" applyBorder="1" applyAlignment="1">
      <alignment vertical="center"/>
    </xf>
    <xf numFmtId="1" fontId="51" fillId="0" borderId="27" xfId="0" applyNumberFormat="1" applyFont="1" applyFill="1" applyBorder="1" applyAlignment="1">
      <alignment vertical="center"/>
    </xf>
    <xf numFmtId="1" fontId="50" fillId="0" borderId="13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" fontId="50" fillId="0" borderId="28" xfId="0" applyNumberFormat="1" applyFont="1" applyFill="1" applyBorder="1" applyAlignment="1">
      <alignment horizontal="center" vertical="center"/>
    </xf>
    <xf numFmtId="1" fontId="50" fillId="0" borderId="29" xfId="0" applyNumberFormat="1" applyFont="1" applyFill="1" applyBorder="1" applyAlignment="1">
      <alignment horizontal="center" vertical="center"/>
    </xf>
    <xf numFmtId="1" fontId="43" fillId="0" borderId="30" xfId="0" applyNumberFormat="1" applyFont="1" applyFill="1" applyBorder="1" applyAlignment="1">
      <alignment/>
    </xf>
    <xf numFmtId="1" fontId="43" fillId="0" borderId="31" xfId="0" applyNumberFormat="1" applyFont="1" applyFill="1" applyBorder="1" applyAlignment="1">
      <alignment/>
    </xf>
    <xf numFmtId="1" fontId="43" fillId="0" borderId="32" xfId="0" applyNumberFormat="1" applyFont="1" applyFill="1" applyBorder="1" applyAlignment="1">
      <alignment/>
    </xf>
    <xf numFmtId="1" fontId="43" fillId="0" borderId="30" xfId="0" applyNumberFormat="1" applyFont="1" applyFill="1" applyBorder="1" applyAlignment="1">
      <alignment horizontal="center" vertical="center"/>
    </xf>
    <xf numFmtId="1" fontId="43" fillId="0" borderId="31" xfId="0" applyNumberFormat="1" applyFont="1" applyFill="1" applyBorder="1" applyAlignment="1">
      <alignment horizontal="center" vertical="center"/>
    </xf>
    <xf numFmtId="1" fontId="43" fillId="0" borderId="32" xfId="0" applyNumberFormat="1" applyFont="1" applyFill="1" applyBorder="1" applyAlignment="1">
      <alignment horizontal="center" vertical="center"/>
    </xf>
    <xf numFmtId="1" fontId="43" fillId="0" borderId="33" xfId="0" applyNumberFormat="1" applyFont="1" applyFill="1" applyBorder="1" applyAlignment="1">
      <alignment/>
    </xf>
    <xf numFmtId="1" fontId="43" fillId="0" borderId="13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14" xfId="0" applyNumberFormat="1" applyFont="1" applyFill="1" applyBorder="1" applyAlignment="1">
      <alignment horizontal="center" vertical="center"/>
    </xf>
    <xf numFmtId="1" fontId="43" fillId="0" borderId="13" xfId="0" applyNumberFormat="1" applyFont="1" applyFill="1" applyBorder="1" applyAlignment="1">
      <alignment/>
    </xf>
    <xf numFmtId="1" fontId="43" fillId="0" borderId="10" xfId="0" applyNumberFormat="1" applyFont="1" applyFill="1" applyBorder="1" applyAlignment="1">
      <alignment/>
    </xf>
    <xf numFmtId="1" fontId="43" fillId="0" borderId="14" xfId="0" applyNumberFormat="1" applyFont="1" applyFill="1" applyBorder="1" applyAlignment="1">
      <alignment/>
    </xf>
    <xf numFmtId="1" fontId="43" fillId="0" borderId="34" xfId="0" applyNumberFormat="1" applyFont="1" applyFill="1" applyBorder="1" applyAlignment="1">
      <alignment/>
    </xf>
    <xf numFmtId="1" fontId="52" fillId="0" borderId="30" xfId="0" applyNumberFormat="1" applyFont="1" applyFill="1" applyBorder="1" applyAlignment="1">
      <alignment horizontal="center" vertical="center"/>
    </xf>
    <xf numFmtId="1" fontId="52" fillId="0" borderId="31" xfId="0" applyNumberFormat="1" applyFont="1" applyFill="1" applyBorder="1" applyAlignment="1">
      <alignment horizontal="center" vertical="center"/>
    </xf>
    <xf numFmtId="1" fontId="52" fillId="0" borderId="32" xfId="0" applyNumberFormat="1" applyFont="1" applyFill="1" applyBorder="1" applyAlignment="1">
      <alignment horizontal="center" vertical="center"/>
    </xf>
    <xf numFmtId="1" fontId="52" fillId="0" borderId="15" xfId="0" applyNumberFormat="1" applyFont="1" applyFill="1" applyBorder="1" applyAlignment="1">
      <alignment horizontal="center" vertical="center"/>
    </xf>
    <xf numFmtId="1" fontId="52" fillId="0" borderId="16" xfId="0" applyNumberFormat="1" applyFont="1" applyFill="1" applyBorder="1" applyAlignment="1">
      <alignment horizontal="center" vertical="center"/>
    </xf>
    <xf numFmtId="1" fontId="52" fillId="0" borderId="17" xfId="0" applyNumberFormat="1" applyFont="1" applyFill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1" fontId="43" fillId="0" borderId="16" xfId="0" applyNumberFormat="1" applyFont="1" applyFill="1" applyBorder="1" applyAlignment="1">
      <alignment horizontal="center" vertical="center"/>
    </xf>
    <xf numFmtId="1" fontId="43" fillId="0" borderId="17" xfId="0" applyNumberFormat="1" applyFont="1" applyFill="1" applyBorder="1" applyAlignment="1">
      <alignment horizontal="center" vertical="center"/>
    </xf>
    <xf numFmtId="1" fontId="43" fillId="0" borderId="35" xfId="0" applyNumberFormat="1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vertical="center"/>
    </xf>
    <xf numFmtId="1" fontId="52" fillId="0" borderId="20" xfId="0" applyNumberFormat="1" applyFont="1" applyFill="1" applyBorder="1" applyAlignment="1">
      <alignment vertical="center"/>
    </xf>
    <xf numFmtId="1" fontId="52" fillId="0" borderId="21" xfId="0" applyNumberFormat="1" applyFont="1" applyFill="1" applyBorder="1" applyAlignment="1">
      <alignment vertical="center"/>
    </xf>
    <xf numFmtId="1" fontId="43" fillId="0" borderId="36" xfId="0" applyNumberFormat="1" applyFont="1" applyFill="1" applyBorder="1" applyAlignment="1">
      <alignment horizontal="center" vertical="center"/>
    </xf>
    <xf numFmtId="1" fontId="43" fillId="0" borderId="37" xfId="0" applyNumberFormat="1" applyFont="1" applyFill="1" applyBorder="1" applyAlignment="1">
      <alignment horizontal="center" vertical="center"/>
    </xf>
    <xf numFmtId="1" fontId="43" fillId="0" borderId="38" xfId="0" applyNumberFormat="1" applyFont="1" applyFill="1" applyBorder="1" applyAlignment="1">
      <alignment horizontal="center" vertical="center"/>
    </xf>
    <xf numFmtId="1" fontId="52" fillId="0" borderId="36" xfId="0" applyNumberFormat="1" applyFont="1" applyFill="1" applyBorder="1" applyAlignment="1">
      <alignment horizontal="center" vertical="center"/>
    </xf>
    <xf numFmtId="1" fontId="52" fillId="0" borderId="37" xfId="0" applyNumberFormat="1" applyFont="1" applyFill="1" applyBorder="1" applyAlignment="1">
      <alignment horizontal="center" vertical="center"/>
    </xf>
    <xf numFmtId="1" fontId="52" fillId="0" borderId="38" xfId="0" applyNumberFormat="1" applyFont="1" applyFill="1" applyBorder="1" applyAlignment="1">
      <alignment horizontal="center" vertical="center"/>
    </xf>
    <xf numFmtId="1" fontId="52" fillId="0" borderId="39" xfId="0" applyNumberFormat="1" applyFont="1" applyFill="1" applyBorder="1" applyAlignment="1">
      <alignment horizontal="center" vertical="center"/>
    </xf>
    <xf numFmtId="1" fontId="52" fillId="0" borderId="40" xfId="0" applyNumberFormat="1" applyFont="1" applyFill="1" applyBorder="1" applyAlignment="1">
      <alignment horizontal="center" vertical="center"/>
    </xf>
    <xf numFmtId="1" fontId="52" fillId="0" borderId="41" xfId="0" applyNumberFormat="1" applyFont="1" applyFill="1" applyBorder="1" applyAlignment="1">
      <alignment horizontal="center" vertical="center"/>
    </xf>
    <xf numFmtId="1" fontId="52" fillId="0" borderId="33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vertical="center"/>
    </xf>
    <xf numFmtId="1" fontId="43" fillId="0" borderId="20" xfId="0" applyNumberFormat="1" applyFont="1" applyFill="1" applyBorder="1" applyAlignment="1">
      <alignment vertical="center"/>
    </xf>
    <xf numFmtId="1" fontId="43" fillId="0" borderId="21" xfId="0" applyNumberFormat="1" applyFont="1" applyFill="1" applyBorder="1" applyAlignment="1">
      <alignment vertical="center"/>
    </xf>
    <xf numFmtId="1" fontId="50" fillId="0" borderId="42" xfId="0" applyNumberFormat="1" applyFont="1" applyFill="1" applyBorder="1" applyAlignment="1">
      <alignment horizontal="center" vertical="center"/>
    </xf>
    <xf numFmtId="1" fontId="50" fillId="0" borderId="43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80" fontId="50" fillId="0" borderId="14" xfId="0" applyNumberFormat="1" applyFont="1" applyFill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20" xfId="0" applyNumberFormat="1" applyFont="1" applyFill="1" applyBorder="1" applyAlignment="1">
      <alignment horizontal="center" vertical="center"/>
    </xf>
    <xf numFmtId="1" fontId="43" fillId="0" borderId="21" xfId="0" applyNumberFormat="1" applyFont="1" applyFill="1" applyBorder="1" applyAlignment="1">
      <alignment horizontal="center" vertical="center"/>
    </xf>
    <xf numFmtId="1" fontId="43" fillId="0" borderId="26" xfId="0" applyNumberFormat="1" applyFont="1" applyFill="1" applyBorder="1" applyAlignment="1">
      <alignment/>
    </xf>
    <xf numFmtId="1" fontId="43" fillId="0" borderId="20" xfId="0" applyNumberFormat="1" applyFont="1" applyFill="1" applyBorder="1" applyAlignment="1">
      <alignment/>
    </xf>
    <xf numFmtId="1" fontId="43" fillId="0" borderId="21" xfId="0" applyNumberFormat="1" applyFont="1" applyFill="1" applyBorder="1" applyAlignment="1">
      <alignment/>
    </xf>
    <xf numFmtId="1" fontId="43" fillId="0" borderId="27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180" fontId="50" fillId="0" borderId="34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1" fontId="50" fillId="0" borderId="10" xfId="0" applyNumberFormat="1" applyFont="1" applyFill="1" applyBorder="1" applyAlignment="1">
      <alignment/>
    </xf>
    <xf numFmtId="0" fontId="33" fillId="0" borderId="18" xfId="0" applyFont="1" applyFill="1" applyBorder="1" applyAlignment="1">
      <alignment horizontal="center" vertical="center" textRotation="90"/>
    </xf>
    <xf numFmtId="0" fontId="33" fillId="0" borderId="20" xfId="0" applyFont="1" applyFill="1" applyBorder="1" applyAlignment="1">
      <alignment horizontal="center" vertical="center" textRotation="90"/>
    </xf>
    <xf numFmtId="0" fontId="33" fillId="0" borderId="21" xfId="0" applyFont="1" applyFill="1" applyBorder="1" applyAlignment="1">
      <alignment horizontal="center" vertical="center" textRotation="90"/>
    </xf>
    <xf numFmtId="0" fontId="33" fillId="0" borderId="22" xfId="0" applyFont="1" applyFill="1" applyBorder="1" applyAlignment="1">
      <alignment horizontal="center" vertical="center" textRotation="90"/>
    </xf>
    <xf numFmtId="0" fontId="33" fillId="0" borderId="23" xfId="0" applyFont="1" applyFill="1" applyBorder="1" applyAlignment="1">
      <alignment horizontal="center" vertical="center" textRotation="90"/>
    </xf>
    <xf numFmtId="0" fontId="33" fillId="0" borderId="24" xfId="0" applyFont="1" applyFill="1" applyBorder="1" applyAlignment="1">
      <alignment horizontal="center" vertical="center" textRotation="90"/>
    </xf>
    <xf numFmtId="1" fontId="52" fillId="0" borderId="18" xfId="0" applyNumberFormat="1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1" fontId="50" fillId="0" borderId="38" xfId="0" applyNumberFormat="1" applyFont="1" applyFill="1" applyBorder="1" applyAlignment="1">
      <alignment horizontal="center" vertical="center"/>
    </xf>
    <xf numFmtId="180" fontId="50" fillId="0" borderId="38" xfId="0" applyNumberFormat="1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180" fontId="51" fillId="0" borderId="38" xfId="0" applyNumberFormat="1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1" fontId="50" fillId="0" borderId="47" xfId="0" applyNumberFormat="1" applyFont="1" applyFill="1" applyBorder="1" applyAlignment="1">
      <alignment horizontal="center" vertical="center"/>
    </xf>
    <xf numFmtId="180" fontId="50" fillId="0" borderId="47" xfId="0" applyNumberFormat="1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107" fillId="0" borderId="16" xfId="0" applyFont="1" applyFill="1" applyBorder="1" applyAlignment="1">
      <alignment horizontal="center" vertical="center"/>
    </xf>
    <xf numFmtId="180" fontId="107" fillId="0" borderId="17" xfId="0" applyNumberFormat="1" applyFont="1" applyFill="1" applyBorder="1" applyAlignment="1">
      <alignment horizontal="center" vertical="center"/>
    </xf>
    <xf numFmtId="1" fontId="50" fillId="0" borderId="17" xfId="0" applyNumberFormat="1" applyFont="1" applyFill="1" applyBorder="1" applyAlignment="1">
      <alignment horizontal="center" vertical="center"/>
    </xf>
    <xf numFmtId="180" fontId="50" fillId="0" borderId="17" xfId="0" applyNumberFormat="1" applyFont="1" applyFill="1" applyBorder="1" applyAlignment="1">
      <alignment horizontal="center" vertical="center"/>
    </xf>
    <xf numFmtId="49" fontId="51" fillId="0" borderId="48" xfId="0" applyNumberFormat="1" applyFont="1" applyFill="1" applyBorder="1" applyAlignment="1">
      <alignment horizontal="center" vertical="center"/>
    </xf>
    <xf numFmtId="49" fontId="50" fillId="0" borderId="42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49" fontId="50" fillId="0" borderId="49" xfId="0" applyNumberFormat="1" applyFont="1" applyFill="1" applyBorder="1" applyAlignment="1">
      <alignment horizontal="center" vertical="center"/>
    </xf>
    <xf numFmtId="49" fontId="51" fillId="0" borderId="19" xfId="0" applyNumberFormat="1" applyFont="1" applyFill="1" applyBorder="1" applyAlignment="1">
      <alignment horizontal="center" vertical="center"/>
    </xf>
    <xf numFmtId="49" fontId="50" fillId="0" borderId="40" xfId="0" applyNumberFormat="1" applyFont="1" applyFill="1" applyBorder="1" applyAlignment="1">
      <alignment horizontal="center" vertical="center"/>
    </xf>
    <xf numFmtId="49" fontId="50" fillId="0" borderId="34" xfId="0" applyNumberFormat="1" applyFont="1" applyFill="1" applyBorder="1" applyAlignment="1">
      <alignment horizontal="center" vertical="center"/>
    </xf>
    <xf numFmtId="49" fontId="51" fillId="0" borderId="50" xfId="0" applyNumberFormat="1" applyFont="1" applyFill="1" applyBorder="1" applyAlignment="1">
      <alignment horizontal="center" vertical="center"/>
    </xf>
    <xf numFmtId="49" fontId="43" fillId="0" borderId="28" xfId="0" applyNumberFormat="1" applyFont="1" applyFill="1" applyBorder="1" applyAlignment="1">
      <alignment horizontal="center" vertical="center"/>
    </xf>
    <xf numFmtId="180" fontId="50" fillId="0" borderId="14" xfId="0" applyNumberFormat="1" applyFont="1" applyFill="1" applyBorder="1" applyAlignment="1">
      <alignment/>
    </xf>
    <xf numFmtId="49" fontId="51" fillId="0" borderId="51" xfId="0" applyNumberFormat="1" applyFont="1" applyFill="1" applyBorder="1" applyAlignment="1">
      <alignment horizontal="center" vertical="center"/>
    </xf>
    <xf numFmtId="49" fontId="50" fillId="0" borderId="4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1" fontId="50" fillId="0" borderId="52" xfId="0" applyNumberFormat="1" applyFont="1" applyFill="1" applyBorder="1" applyAlignment="1">
      <alignment horizontal="center" vertical="center"/>
    </xf>
    <xf numFmtId="1" fontId="43" fillId="0" borderId="53" xfId="0" applyNumberFormat="1" applyFont="1" applyFill="1" applyBorder="1" applyAlignment="1">
      <alignment horizontal="center" vertical="center"/>
    </xf>
    <xf numFmtId="1" fontId="43" fillId="0" borderId="54" xfId="0" applyNumberFormat="1" applyFont="1" applyFill="1" applyBorder="1" applyAlignment="1">
      <alignment horizontal="center" vertical="center"/>
    </xf>
    <xf numFmtId="1" fontId="43" fillId="0" borderId="55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/>
    </xf>
    <xf numFmtId="1" fontId="50" fillId="0" borderId="56" xfId="0" applyNumberFormat="1" applyFont="1" applyFill="1" applyBorder="1" applyAlignment="1">
      <alignment horizontal="center"/>
    </xf>
    <xf numFmtId="49" fontId="51" fillId="0" borderId="42" xfId="0" applyNumberFormat="1" applyFont="1" applyFill="1" applyBorder="1" applyAlignment="1">
      <alignment horizontal="center" vertical="center"/>
    </xf>
    <xf numFmtId="49" fontId="50" fillId="0" borderId="57" xfId="0" applyNumberFormat="1" applyFont="1" applyFill="1" applyBorder="1" applyAlignment="1">
      <alignment horizontal="center" vertical="center"/>
    </xf>
    <xf numFmtId="1" fontId="43" fillId="0" borderId="58" xfId="0" applyNumberFormat="1" applyFont="1" applyFill="1" applyBorder="1" applyAlignment="1">
      <alignment horizontal="center" vertical="center"/>
    </xf>
    <xf numFmtId="49" fontId="50" fillId="0" borderId="59" xfId="0" applyNumberFormat="1" applyFont="1" applyFill="1" applyBorder="1" applyAlignment="1">
      <alignment horizontal="center" vertical="center"/>
    </xf>
    <xf numFmtId="1" fontId="43" fillId="0" borderId="37" xfId="0" applyNumberFormat="1" applyFont="1" applyFill="1" applyBorder="1" applyAlignment="1">
      <alignment/>
    </xf>
    <xf numFmtId="1" fontId="43" fillId="0" borderId="44" xfId="0" applyNumberFormat="1" applyFont="1" applyFill="1" applyBorder="1" applyAlignment="1">
      <alignment vertical="center"/>
    </xf>
    <xf numFmtId="49" fontId="15" fillId="0" borderId="59" xfId="0" applyNumberFormat="1" applyFont="1" applyFill="1" applyBorder="1" applyAlignment="1">
      <alignment horizontal="center" vertical="center"/>
    </xf>
    <xf numFmtId="1" fontId="52" fillId="0" borderId="5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" fontId="50" fillId="0" borderId="60" xfId="0" applyNumberFormat="1" applyFont="1" applyFill="1" applyBorder="1" applyAlignment="1">
      <alignment vertical="center"/>
    </xf>
    <xf numFmtId="1" fontId="50" fillId="0" borderId="61" xfId="0" applyNumberFormat="1" applyFont="1" applyFill="1" applyBorder="1" applyAlignment="1">
      <alignment vertical="center"/>
    </xf>
    <xf numFmtId="1" fontId="50" fillId="0" borderId="62" xfId="0" applyNumberFormat="1" applyFont="1" applyFill="1" applyBorder="1" applyAlignment="1">
      <alignment vertical="center"/>
    </xf>
    <xf numFmtId="1" fontId="50" fillId="0" borderId="26" xfId="0" applyNumberFormat="1" applyFont="1" applyFill="1" applyBorder="1" applyAlignment="1">
      <alignment vertical="center"/>
    </xf>
    <xf numFmtId="1" fontId="50" fillId="0" borderId="27" xfId="0" applyNumberFormat="1" applyFont="1" applyFill="1" applyBorder="1" applyAlignment="1">
      <alignment vertical="center"/>
    </xf>
    <xf numFmtId="49" fontId="50" fillId="0" borderId="58" xfId="0" applyNumberFormat="1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49" fontId="51" fillId="0" borderId="60" xfId="0" applyNumberFormat="1" applyFont="1" applyFill="1" applyBorder="1" applyAlignment="1">
      <alignment horizontal="center" vertical="center"/>
    </xf>
    <xf numFmtId="49" fontId="50" fillId="0" borderId="50" xfId="0" applyNumberFormat="1" applyFont="1" applyFill="1" applyBorder="1" applyAlignment="1">
      <alignment horizontal="center" vertical="center"/>
    </xf>
    <xf numFmtId="49" fontId="50" fillId="0" borderId="63" xfId="0" applyNumberFormat="1" applyFont="1" applyFill="1" applyBorder="1" applyAlignment="1">
      <alignment horizontal="center" vertical="center"/>
    </xf>
    <xf numFmtId="49" fontId="50" fillId="0" borderId="64" xfId="0" applyNumberFormat="1" applyFont="1" applyFill="1" applyBorder="1" applyAlignment="1">
      <alignment horizontal="center" vertical="center"/>
    </xf>
    <xf numFmtId="49" fontId="50" fillId="0" borderId="38" xfId="0" applyNumberFormat="1" applyFont="1" applyFill="1" applyBorder="1" applyAlignment="1">
      <alignment horizontal="center" vertical="center"/>
    </xf>
    <xf numFmtId="49" fontId="50" fillId="0" borderId="65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/>
    </xf>
    <xf numFmtId="0" fontId="37" fillId="0" borderId="0" xfId="50" applyFont="1" applyFill="1" applyBorder="1">
      <alignment/>
    </xf>
    <xf numFmtId="0" fontId="34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103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38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8" fillId="0" borderId="0" xfId="0" applyFont="1" applyFill="1" applyAlignment="1">
      <alignment vertical="top"/>
    </xf>
    <xf numFmtId="0" fontId="38" fillId="0" borderId="66" xfId="0" applyFont="1" applyFill="1" applyBorder="1" applyAlignment="1">
      <alignment vertical="top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top"/>
    </xf>
    <xf numFmtId="0" fontId="26" fillId="0" borderId="0" xfId="0" applyFont="1" applyFill="1" applyAlignment="1">
      <alignment/>
    </xf>
    <xf numFmtId="0" fontId="38" fillId="0" borderId="0" xfId="0" applyFont="1" applyFill="1" applyBorder="1" applyAlignment="1">
      <alignment horizontal="center" vertical="top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left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left" vertical="center" wrapText="1"/>
    </xf>
    <xf numFmtId="49" fontId="24" fillId="0" borderId="60" xfId="0" applyNumberFormat="1" applyFont="1" applyFill="1" applyBorder="1" applyAlignment="1">
      <alignment horizontal="center" vertical="center" wrapText="1"/>
    </xf>
    <xf numFmtId="49" fontId="24" fillId="0" borderId="61" xfId="0" applyNumberFormat="1" applyFont="1" applyFill="1" applyBorder="1" applyAlignment="1">
      <alignment horizontal="center" vertical="center" wrapText="1"/>
    </xf>
    <xf numFmtId="49" fontId="24" fillId="0" borderId="62" xfId="0" applyNumberFormat="1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left" vertical="center" wrapText="1"/>
    </xf>
    <xf numFmtId="0" fontId="34" fillId="0" borderId="61" xfId="0" applyFont="1" applyFill="1" applyBorder="1" applyAlignment="1">
      <alignment horizontal="left" vertical="center" wrapText="1"/>
    </xf>
    <xf numFmtId="0" fontId="34" fillId="0" borderId="62" xfId="0" applyFont="1" applyFill="1" applyBorder="1" applyAlignment="1">
      <alignment horizontal="left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1" fontId="50" fillId="0" borderId="60" xfId="0" applyNumberFormat="1" applyFont="1" applyFill="1" applyBorder="1" applyAlignment="1">
      <alignment horizontal="center" vertical="center"/>
    </xf>
    <xf numFmtId="1" fontId="50" fillId="0" borderId="26" xfId="0" applyNumberFormat="1" applyFont="1" applyFill="1" applyBorder="1" applyAlignment="1">
      <alignment horizontal="center" vertical="center"/>
    </xf>
    <xf numFmtId="1" fontId="50" fillId="0" borderId="27" xfId="0" applyNumberFormat="1" applyFont="1" applyFill="1" applyBorder="1" applyAlignment="1">
      <alignment horizontal="center" vertical="center"/>
    </xf>
    <xf numFmtId="1" fontId="50" fillId="0" borderId="62" xfId="0" applyNumberFormat="1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left" vertical="center"/>
    </xf>
    <xf numFmtId="0" fontId="36" fillId="0" borderId="46" xfId="0" applyFont="1" applyFill="1" applyBorder="1" applyAlignment="1">
      <alignment horizontal="left" vertical="center"/>
    </xf>
    <xf numFmtId="0" fontId="36" fillId="0" borderId="47" xfId="0" applyFont="1" applyFill="1" applyBorder="1" applyAlignment="1">
      <alignment horizontal="left" vertical="center"/>
    </xf>
    <xf numFmtId="0" fontId="36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44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1" fontId="50" fillId="0" borderId="40" xfId="0" applyNumberFormat="1" applyFont="1" applyFill="1" applyBorder="1" applyAlignment="1">
      <alignment horizontal="center" vertical="center"/>
    </xf>
    <xf numFmtId="1" fontId="50" fillId="0" borderId="67" xfId="0" applyNumberFormat="1" applyFont="1" applyFill="1" applyBorder="1" applyAlignment="1">
      <alignment horizontal="center" vertical="center"/>
    </xf>
    <xf numFmtId="1" fontId="50" fillId="0" borderId="42" xfId="0" applyNumberFormat="1" applyFont="1" applyFill="1" applyBorder="1" applyAlignment="1">
      <alignment horizontal="center" vertical="center"/>
    </xf>
    <xf numFmtId="1" fontId="50" fillId="0" borderId="43" xfId="0" applyNumberFormat="1" applyFont="1" applyFill="1" applyBorder="1" applyAlignment="1">
      <alignment horizontal="center" vertical="center"/>
    </xf>
    <xf numFmtId="1" fontId="50" fillId="0" borderId="68" xfId="0" applyNumberFormat="1" applyFont="1" applyFill="1" applyBorder="1" applyAlignment="1">
      <alignment horizontal="center" vertical="center"/>
    </xf>
    <xf numFmtId="1" fontId="50" fillId="0" borderId="41" xfId="0" applyNumberFormat="1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 wrapText="1"/>
    </xf>
    <xf numFmtId="1" fontId="51" fillId="0" borderId="60" xfId="0" applyNumberFormat="1" applyFont="1" applyFill="1" applyBorder="1" applyAlignment="1">
      <alignment horizontal="center" vertical="center"/>
    </xf>
    <xf numFmtId="1" fontId="51" fillId="0" borderId="62" xfId="0" applyNumberFormat="1" applyFont="1" applyFill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left" vertical="center" wrapText="1"/>
    </xf>
    <xf numFmtId="0" fontId="34" fillId="0" borderId="66" xfId="0" applyFont="1" applyFill="1" applyBorder="1" applyAlignment="1">
      <alignment horizontal="left" vertical="center" wrapText="1"/>
    </xf>
    <xf numFmtId="0" fontId="34" fillId="0" borderId="69" xfId="0" applyFont="1" applyFill="1" applyBorder="1" applyAlignment="1">
      <alignment horizontal="left" vertical="center" wrapText="1"/>
    </xf>
    <xf numFmtId="1" fontId="50" fillId="0" borderId="49" xfId="0" applyNumberFormat="1" applyFont="1" applyFill="1" applyBorder="1" applyAlignment="1">
      <alignment horizontal="center" vertical="center"/>
    </xf>
    <xf numFmtId="1" fontId="50" fillId="0" borderId="70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7" fillId="0" borderId="42" xfId="0" applyFont="1" applyFill="1" applyBorder="1" applyAlignment="1">
      <alignment horizontal="left" vertical="center" wrapText="1"/>
    </xf>
    <xf numFmtId="0" fontId="37" fillId="0" borderId="52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/>
    </xf>
    <xf numFmtId="1" fontId="50" fillId="0" borderId="76" xfId="0" applyNumberFormat="1" applyFont="1" applyFill="1" applyBorder="1" applyAlignment="1">
      <alignment horizontal="center" vertical="center"/>
    </xf>
    <xf numFmtId="1" fontId="50" fillId="0" borderId="77" xfId="0" applyNumberFormat="1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 wrapText="1"/>
    </xf>
    <xf numFmtId="0" fontId="43" fillId="0" borderId="71" xfId="0" applyFont="1" applyFill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50" fillId="0" borderId="76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left" vertical="center" wrapText="1"/>
    </xf>
    <xf numFmtId="0" fontId="34" fillId="0" borderId="46" xfId="0" applyFont="1" applyFill="1" applyBorder="1" applyAlignment="1">
      <alignment horizontal="left" vertical="center" wrapText="1"/>
    </xf>
    <xf numFmtId="0" fontId="34" fillId="0" borderId="47" xfId="0" applyFont="1" applyFill="1" applyBorder="1" applyAlignment="1">
      <alignment horizontal="left" vertical="center" wrapText="1"/>
    </xf>
    <xf numFmtId="0" fontId="50" fillId="0" borderId="77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left" vertical="center" wrapText="1"/>
    </xf>
    <xf numFmtId="0" fontId="37" fillId="0" borderId="61" xfId="0" applyFont="1" applyFill="1" applyBorder="1" applyAlignment="1">
      <alignment horizontal="left" vertical="center" wrapText="1"/>
    </xf>
    <xf numFmtId="0" fontId="37" fillId="0" borderId="62" xfId="0" applyFont="1" applyFill="1" applyBorder="1" applyAlignment="1">
      <alignment horizontal="left" vertical="center" wrapText="1"/>
    </xf>
    <xf numFmtId="49" fontId="43" fillId="0" borderId="78" xfId="0" applyNumberFormat="1" applyFont="1" applyFill="1" applyBorder="1" applyAlignment="1">
      <alignment horizontal="center" vertical="center"/>
    </xf>
    <xf numFmtId="49" fontId="43" fillId="0" borderId="79" xfId="0" applyNumberFormat="1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left" vertical="center" wrapText="1"/>
    </xf>
    <xf numFmtId="0" fontId="34" fillId="0" borderId="77" xfId="0" applyFont="1" applyFill="1" applyBorder="1" applyAlignment="1">
      <alignment horizontal="left" vertical="center" wrapText="1"/>
    </xf>
    <xf numFmtId="1" fontId="51" fillId="0" borderId="61" xfId="0" applyNumberFormat="1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6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44" xfId="0" applyFont="1" applyFill="1" applyBorder="1" applyAlignment="1">
      <alignment horizontal="left" vertical="center" wrapText="1"/>
    </xf>
    <xf numFmtId="49" fontId="43" fillId="0" borderId="68" xfId="0" applyNumberFormat="1" applyFont="1" applyFill="1" applyBorder="1" applyAlignment="1">
      <alignment horizontal="center" vertical="center"/>
    </xf>
    <xf numFmtId="49" fontId="43" fillId="0" borderId="58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50" fillId="0" borderId="74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74" xfId="0" applyFont="1" applyFill="1" applyBorder="1" applyAlignment="1">
      <alignment horizontal="left" vertical="center" wrapText="1"/>
    </xf>
    <xf numFmtId="1" fontId="50" fillId="0" borderId="80" xfId="0" applyNumberFormat="1" applyFont="1" applyFill="1" applyBorder="1" applyAlignment="1">
      <alignment horizontal="center" vertical="center"/>
    </xf>
    <xf numFmtId="1" fontId="50" fillId="0" borderId="81" xfId="0" applyNumberFormat="1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1" fontId="50" fillId="0" borderId="50" xfId="0" applyNumberFormat="1" applyFont="1" applyFill="1" applyBorder="1" applyAlignment="1">
      <alignment horizontal="center" vertical="center"/>
    </xf>
    <xf numFmtId="1" fontId="50" fillId="0" borderId="82" xfId="0" applyNumberFormat="1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67" xfId="0" applyFont="1" applyFill="1" applyBorder="1" applyAlignment="1">
      <alignment horizontal="left" vertical="center" wrapText="1"/>
    </xf>
    <xf numFmtId="0" fontId="50" fillId="0" borderId="58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7" fillId="33" borderId="0" xfId="0" applyFont="1" applyFill="1" applyBorder="1" applyAlignment="1">
      <alignment horizontal="center"/>
    </xf>
    <xf numFmtId="0" fontId="38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 vertical="top"/>
    </xf>
    <xf numFmtId="0" fontId="47" fillId="33" borderId="0" xfId="0" applyFont="1" applyFill="1" applyBorder="1" applyAlignment="1">
      <alignment horizontal="left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left" vertical="center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55" fillId="0" borderId="61" xfId="0" applyFont="1" applyFill="1" applyBorder="1" applyAlignment="1">
      <alignment horizontal="center" vertical="center"/>
    </xf>
    <xf numFmtId="1" fontId="50" fillId="0" borderId="75" xfId="0" applyNumberFormat="1" applyFont="1" applyFill="1" applyBorder="1" applyAlignment="1">
      <alignment horizontal="center" vertical="center"/>
    </xf>
    <xf numFmtId="1" fontId="50" fillId="0" borderId="72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wrapText="1"/>
    </xf>
    <xf numFmtId="0" fontId="111" fillId="0" borderId="0" xfId="0" applyFont="1" applyFill="1" applyBorder="1" applyAlignment="1">
      <alignment horizontal="left"/>
    </xf>
    <xf numFmtId="0" fontId="38" fillId="0" borderId="11" xfId="0" applyFont="1" applyFill="1" applyBorder="1" applyAlignment="1">
      <alignment horizontal="left" wrapText="1"/>
    </xf>
    <xf numFmtId="0" fontId="23" fillId="0" borderId="76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50" fillId="0" borderId="73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56" xfId="0" applyFont="1" applyFill="1" applyBorder="1" applyAlignment="1">
      <alignment horizontal="left" vertical="center"/>
    </xf>
    <xf numFmtId="0" fontId="36" fillId="0" borderId="51" xfId="0" applyFont="1" applyFill="1" applyBorder="1" applyAlignment="1">
      <alignment horizontal="left" vertical="center"/>
    </xf>
    <xf numFmtId="0" fontId="36" fillId="0" borderId="80" xfId="0" applyFont="1" applyFill="1" applyBorder="1" applyAlignment="1">
      <alignment horizontal="left" vertical="center"/>
    </xf>
    <xf numFmtId="0" fontId="36" fillId="0" borderId="83" xfId="0" applyFont="1" applyFill="1" applyBorder="1" applyAlignment="1">
      <alignment horizontal="left" vertical="center"/>
    </xf>
    <xf numFmtId="0" fontId="36" fillId="0" borderId="68" xfId="0" applyFont="1" applyFill="1" applyBorder="1" applyAlignment="1">
      <alignment horizontal="center" vertical="top" wrapText="1"/>
    </xf>
    <xf numFmtId="0" fontId="36" fillId="0" borderId="66" xfId="0" applyFont="1" applyFill="1" applyBorder="1" applyAlignment="1">
      <alignment horizontal="center" vertical="top" wrapText="1"/>
    </xf>
    <xf numFmtId="0" fontId="36" fillId="0" borderId="69" xfId="0" applyFont="1" applyFill="1" applyBorder="1" applyAlignment="1">
      <alignment horizontal="center" vertical="top" wrapText="1"/>
    </xf>
    <xf numFmtId="0" fontId="36" fillId="0" borderId="58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67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49" fontId="50" fillId="0" borderId="68" xfId="0" applyNumberFormat="1" applyFont="1" applyFill="1" applyBorder="1" applyAlignment="1">
      <alignment horizontal="center" vertical="center"/>
    </xf>
    <xf numFmtId="49" fontId="50" fillId="0" borderId="58" xfId="0" applyNumberFormat="1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left" vertical="center" wrapText="1"/>
    </xf>
    <xf numFmtId="0" fontId="34" fillId="0" borderId="54" xfId="0" applyFont="1" applyFill="1" applyBorder="1" applyAlignment="1">
      <alignment horizontal="left" vertical="center" wrapText="1"/>
    </xf>
    <xf numFmtId="0" fontId="34" fillId="0" borderId="55" xfId="0" applyFont="1" applyFill="1" applyBorder="1" applyAlignment="1">
      <alignment horizontal="left" vertical="center" wrapText="1"/>
    </xf>
    <xf numFmtId="49" fontId="52" fillId="0" borderId="58" xfId="0" applyNumberFormat="1" applyFont="1" applyFill="1" applyBorder="1" applyAlignment="1">
      <alignment horizontal="center" vertical="center"/>
    </xf>
    <xf numFmtId="49" fontId="55" fillId="0" borderId="68" xfId="0" applyNumberFormat="1" applyFont="1" applyFill="1" applyBorder="1" applyAlignment="1">
      <alignment horizontal="center" vertical="center"/>
    </xf>
    <xf numFmtId="49" fontId="55" fillId="0" borderId="66" xfId="0" applyNumberFormat="1" applyFont="1" applyFill="1" applyBorder="1" applyAlignment="1">
      <alignment horizontal="center" vertical="center"/>
    </xf>
    <xf numFmtId="49" fontId="55" fillId="0" borderId="69" xfId="0" applyNumberFormat="1" applyFont="1" applyFill="1" applyBorder="1" applyAlignment="1">
      <alignment horizontal="center" vertical="center"/>
    </xf>
    <xf numFmtId="49" fontId="55" fillId="0" borderId="5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56" xfId="0" applyNumberFormat="1" applyFont="1" applyFill="1" applyBorder="1" applyAlignment="1">
      <alignment horizontal="center" vertical="center"/>
    </xf>
    <xf numFmtId="49" fontId="55" fillId="0" borderId="51" xfId="0" applyNumberFormat="1" applyFont="1" applyFill="1" applyBorder="1" applyAlignment="1">
      <alignment horizontal="center" vertical="center"/>
    </xf>
    <xf numFmtId="49" fontId="55" fillId="0" borderId="80" xfId="0" applyNumberFormat="1" applyFont="1" applyFill="1" applyBorder="1" applyAlignment="1">
      <alignment horizontal="center" vertical="center"/>
    </xf>
    <xf numFmtId="49" fontId="55" fillId="0" borderId="83" xfId="0" applyNumberFormat="1" applyFont="1" applyFill="1" applyBorder="1" applyAlignment="1">
      <alignment horizontal="center" vertical="center"/>
    </xf>
    <xf numFmtId="1" fontId="50" fillId="0" borderId="34" xfId="0" applyNumberFormat="1" applyFont="1" applyFill="1" applyBorder="1" applyAlignment="1">
      <alignment horizontal="center" vertical="center"/>
    </xf>
    <xf numFmtId="1" fontId="50" fillId="0" borderId="44" xfId="0" applyNumberFormat="1" applyFont="1" applyFill="1" applyBorder="1" applyAlignment="1">
      <alignment horizontal="center" vertical="center"/>
    </xf>
    <xf numFmtId="1" fontId="50" fillId="0" borderId="28" xfId="0" applyNumberFormat="1" applyFont="1" applyFill="1" applyBorder="1" applyAlignment="1">
      <alignment horizontal="center" vertical="center"/>
    </xf>
    <xf numFmtId="1" fontId="50" fillId="0" borderId="29" xfId="0" applyNumberFormat="1" applyFont="1" applyFill="1" applyBorder="1" applyAlignment="1">
      <alignment horizontal="center" vertical="center"/>
    </xf>
    <xf numFmtId="1" fontId="50" fillId="0" borderId="58" xfId="0" applyNumberFormat="1" applyFont="1" applyFill="1" applyBorder="1" applyAlignment="1">
      <alignment horizontal="center" vertical="center"/>
    </xf>
    <xf numFmtId="1" fontId="50" fillId="0" borderId="39" xfId="0" applyNumberFormat="1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82" xfId="0" applyFont="1" applyFill="1" applyBorder="1" applyAlignment="1">
      <alignment horizontal="center" vertical="center"/>
    </xf>
    <xf numFmtId="1" fontId="51" fillId="0" borderId="26" xfId="0" applyNumberFormat="1" applyFont="1" applyFill="1" applyBorder="1" applyAlignment="1">
      <alignment horizontal="center" vertical="center"/>
    </xf>
    <xf numFmtId="1" fontId="51" fillId="0" borderId="34" xfId="0" applyNumberFormat="1" applyFont="1" applyFill="1" applyBorder="1" applyAlignment="1">
      <alignment horizontal="center" vertical="center"/>
    </xf>
    <xf numFmtId="1" fontId="51" fillId="0" borderId="44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81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" fontId="51" fillId="0" borderId="27" xfId="0" applyNumberFormat="1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left" vertical="center" wrapText="1"/>
    </xf>
    <xf numFmtId="0" fontId="37" fillId="0" borderId="80" xfId="0" applyFont="1" applyFill="1" applyBorder="1" applyAlignment="1">
      <alignment horizontal="left" vertical="center" wrapText="1"/>
    </xf>
    <xf numFmtId="0" fontId="37" fillId="0" borderId="8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" fontId="51" fillId="0" borderId="42" xfId="0" applyNumberFormat="1" applyFont="1" applyFill="1" applyBorder="1" applyAlignment="1">
      <alignment horizontal="center" vertical="center"/>
    </xf>
    <xf numFmtId="1" fontId="51" fillId="0" borderId="43" xfId="0" applyNumberFormat="1" applyFont="1" applyFill="1" applyBorder="1" applyAlignment="1">
      <alignment horizontal="center" vertical="center"/>
    </xf>
    <xf numFmtId="1" fontId="50" fillId="0" borderId="13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" fontId="19" fillId="0" borderId="40" xfId="0" applyNumberFormat="1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1" fontId="50" fillId="0" borderId="84" xfId="0" applyNumberFormat="1" applyFont="1" applyFill="1" applyBorder="1" applyAlignment="1">
      <alignment horizontal="center" vertical="center"/>
    </xf>
    <xf numFmtId="1" fontId="19" fillId="0" borderId="34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4" fillId="0" borderId="80" xfId="0" applyFont="1" applyFill="1" applyBorder="1" applyAlignment="1">
      <alignment horizontal="left" vertical="center"/>
    </xf>
    <xf numFmtId="1" fontId="19" fillId="0" borderId="58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1" fontId="50" fillId="0" borderId="12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left" vertical="center"/>
    </xf>
    <xf numFmtId="1" fontId="50" fillId="0" borderId="14" xfId="0" applyNumberFormat="1" applyFont="1" applyFill="1" applyBorder="1" applyAlignment="1">
      <alignment horizontal="center" vertical="center"/>
    </xf>
    <xf numFmtId="1" fontId="50" fillId="0" borderId="61" xfId="0" applyNumberFormat="1" applyFont="1" applyFill="1" applyBorder="1" applyAlignment="1">
      <alignment horizontal="center" vertical="center"/>
    </xf>
    <xf numFmtId="1" fontId="50" fillId="0" borderId="45" xfId="0" applyNumberFormat="1" applyFont="1" applyFill="1" applyBorder="1" applyAlignment="1">
      <alignment horizontal="center" vertical="center"/>
    </xf>
    <xf numFmtId="1" fontId="50" fillId="0" borderId="46" xfId="0" applyNumberFormat="1" applyFont="1" applyFill="1" applyBorder="1" applyAlignment="1">
      <alignment horizontal="center" vertical="center"/>
    </xf>
    <xf numFmtId="1" fontId="17" fillId="0" borderId="49" xfId="0" applyNumberFormat="1" applyFont="1" applyFill="1" applyBorder="1" applyAlignment="1">
      <alignment horizontal="center" vertical="center"/>
    </xf>
    <xf numFmtId="1" fontId="17" fillId="0" borderId="74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" fontId="50" fillId="0" borderId="56" xfId="0" applyNumberFormat="1" applyFont="1" applyFill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/>
    </xf>
    <xf numFmtId="1" fontId="50" fillId="0" borderId="67" xfId="0" applyNumberFormat="1" applyFont="1" applyFill="1" applyBorder="1" applyAlignment="1">
      <alignment horizontal="center"/>
    </xf>
    <xf numFmtId="1" fontId="50" fillId="0" borderId="66" xfId="0" applyNumberFormat="1" applyFont="1" applyFill="1" applyBorder="1" applyAlignment="1">
      <alignment horizontal="center" vertical="center"/>
    </xf>
    <xf numFmtId="1" fontId="50" fillId="0" borderId="69" xfId="0" applyNumberFormat="1" applyFont="1" applyFill="1" applyBorder="1" applyAlignment="1">
      <alignment horizontal="center" vertical="center"/>
    </xf>
    <xf numFmtId="1" fontId="50" fillId="0" borderId="26" xfId="0" applyNumberFormat="1" applyFont="1" applyFill="1" applyBorder="1" applyAlignment="1">
      <alignment horizontal="center"/>
    </xf>
    <xf numFmtId="1" fontId="50" fillId="0" borderId="21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" fontId="50" fillId="0" borderId="33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1" fontId="50" fillId="0" borderId="73" xfId="0" applyNumberFormat="1" applyFont="1" applyFill="1" applyBorder="1" applyAlignment="1">
      <alignment horizontal="center" vertical="center"/>
    </xf>
    <xf numFmtId="1" fontId="50" fillId="0" borderId="74" xfId="0" applyNumberFormat="1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 textRotation="90"/>
    </xf>
    <xf numFmtId="0" fontId="31" fillId="0" borderId="25" xfId="0" applyFont="1" applyFill="1" applyBorder="1" applyAlignment="1">
      <alignment horizontal="center" vertical="center" textRotation="90"/>
    </xf>
    <xf numFmtId="0" fontId="31" fillId="0" borderId="50" xfId="0" applyFont="1" applyFill="1" applyBorder="1" applyAlignment="1">
      <alignment horizontal="center" vertical="center" textRotation="90"/>
    </xf>
    <xf numFmtId="0" fontId="31" fillId="0" borderId="56" xfId="0" applyFont="1" applyFill="1" applyBorder="1" applyAlignment="1">
      <alignment horizontal="center" vertical="center" textRotation="90"/>
    </xf>
    <xf numFmtId="0" fontId="31" fillId="0" borderId="51" xfId="0" applyFont="1" applyFill="1" applyBorder="1" applyAlignment="1">
      <alignment horizontal="center" vertical="center" textRotation="90"/>
    </xf>
    <xf numFmtId="0" fontId="31" fillId="0" borderId="83" xfId="0" applyFont="1" applyFill="1" applyBorder="1" applyAlignment="1">
      <alignment horizontal="center" vertical="center" textRotation="90"/>
    </xf>
    <xf numFmtId="1" fontId="51" fillId="0" borderId="52" xfId="0" applyNumberFormat="1" applyFont="1" applyFill="1" applyBorder="1" applyAlignment="1">
      <alignment horizontal="center" vertical="center"/>
    </xf>
    <xf numFmtId="0" fontId="50" fillId="33" borderId="46" xfId="0" applyFont="1" applyFill="1" applyBorder="1" applyAlignment="1">
      <alignment horizontal="center" textRotation="90"/>
    </xf>
    <xf numFmtId="0" fontId="50" fillId="33" borderId="10" xfId="0" applyFont="1" applyFill="1" applyBorder="1" applyAlignment="1">
      <alignment horizontal="center" textRotation="90"/>
    </xf>
    <xf numFmtId="1" fontId="51" fillId="0" borderId="19" xfId="0" applyNumberFormat="1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1" fontId="17" fillId="0" borderId="58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67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67" xfId="0" applyNumberFormat="1" applyFont="1" applyFill="1" applyBorder="1" applyAlignment="1">
      <alignment horizontal="center" vertical="center"/>
    </xf>
    <xf numFmtId="1" fontId="17" fillId="0" borderId="60" xfId="0" applyNumberFormat="1" applyFont="1" applyFill="1" applyBorder="1" applyAlignment="1">
      <alignment horizontal="center" vertical="center"/>
    </xf>
    <xf numFmtId="1" fontId="17" fillId="0" borderId="6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top" wrapText="1"/>
    </xf>
    <xf numFmtId="0" fontId="19" fillId="0" borderId="74" xfId="0" applyFont="1" applyFill="1" applyBorder="1" applyAlignment="1">
      <alignment horizontal="center" vertical="center"/>
    </xf>
    <xf numFmtId="0" fontId="55" fillId="0" borderId="80" xfId="0" applyFont="1" applyFill="1" applyBorder="1" applyAlignment="1">
      <alignment horizontal="center" vertical="center"/>
    </xf>
    <xf numFmtId="0" fontId="55" fillId="0" borderId="8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top" wrapText="1"/>
    </xf>
    <xf numFmtId="0" fontId="38" fillId="33" borderId="0" xfId="0" applyFont="1" applyFill="1" applyBorder="1" applyAlignment="1">
      <alignment horizontal="center" vertical="top"/>
    </xf>
    <xf numFmtId="0" fontId="38" fillId="0" borderId="66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left" wrapText="1"/>
    </xf>
    <xf numFmtId="0" fontId="28" fillId="33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wrapText="1"/>
    </xf>
    <xf numFmtId="0" fontId="22" fillId="33" borderId="0" xfId="0" applyFont="1" applyFill="1" applyBorder="1" applyAlignment="1">
      <alignment horizontal="center" vertical="top" wrapText="1"/>
    </xf>
    <xf numFmtId="0" fontId="38" fillId="33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center" vertical="top"/>
    </xf>
    <xf numFmtId="0" fontId="38" fillId="0" borderId="0" xfId="0" applyFont="1" applyFill="1" applyAlignment="1">
      <alignment horizontal="left"/>
    </xf>
    <xf numFmtId="0" fontId="43" fillId="0" borderId="85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0" fontId="43" fillId="0" borderId="87" xfId="0" applyFont="1" applyFill="1" applyBorder="1" applyAlignment="1">
      <alignment horizontal="center" vertical="center"/>
    </xf>
    <xf numFmtId="1" fontId="51" fillId="0" borderId="33" xfId="0" applyNumberFormat="1" applyFont="1" applyFill="1" applyBorder="1" applyAlignment="1">
      <alignment horizontal="center" vertical="center"/>
    </xf>
    <xf numFmtId="1" fontId="51" fillId="0" borderId="66" xfId="0" applyNumberFormat="1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43" fillId="0" borderId="83" xfId="0" applyFont="1" applyFill="1" applyBorder="1" applyAlignment="1">
      <alignment horizontal="center" vertical="center" wrapText="1"/>
    </xf>
    <xf numFmtId="1" fontId="51" fillId="0" borderId="80" xfId="0" applyNumberFormat="1" applyFont="1" applyFill="1" applyBorder="1" applyAlignment="1">
      <alignment horizontal="center" vertical="center"/>
    </xf>
    <xf numFmtId="1" fontId="51" fillId="0" borderId="81" xfId="0" applyNumberFormat="1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1" fontId="51" fillId="0" borderId="40" xfId="0" applyNumberFormat="1" applyFont="1" applyFill="1" applyBorder="1" applyAlignment="1">
      <alignment horizontal="center" vertical="center"/>
    </xf>
    <xf numFmtId="1" fontId="51" fillId="0" borderId="11" xfId="0" applyNumberFormat="1" applyFont="1" applyFill="1" applyBorder="1" applyAlignment="1">
      <alignment horizontal="center" vertical="center"/>
    </xf>
    <xf numFmtId="1" fontId="50" fillId="0" borderId="35" xfId="0" applyNumberFormat="1" applyFont="1" applyFill="1" applyBorder="1" applyAlignment="1">
      <alignment horizontal="center" vertical="center"/>
    </xf>
    <xf numFmtId="0" fontId="19" fillId="33" borderId="46" xfId="0" applyFont="1" applyFill="1" applyBorder="1" applyAlignment="1">
      <alignment horizontal="center" vertical="center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textRotation="90"/>
    </xf>
    <xf numFmtId="0" fontId="43" fillId="33" borderId="14" xfId="0" applyFont="1" applyFill="1" applyBorder="1" applyAlignment="1">
      <alignment horizontal="center" textRotation="90"/>
    </xf>
    <xf numFmtId="0" fontId="31" fillId="0" borderId="42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31" fillId="0" borderId="8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textRotation="90"/>
    </xf>
    <xf numFmtId="0" fontId="15" fillId="0" borderId="82" xfId="0" applyFont="1" applyFill="1" applyBorder="1" applyAlignment="1">
      <alignment horizontal="center" vertical="center" textRotation="90"/>
    </xf>
    <xf numFmtId="0" fontId="15" fillId="0" borderId="88" xfId="0" applyFont="1" applyFill="1" applyBorder="1" applyAlignment="1">
      <alignment horizontal="center" vertical="center" textRotation="90"/>
    </xf>
    <xf numFmtId="0" fontId="15" fillId="0" borderId="81" xfId="0" applyFont="1" applyFill="1" applyBorder="1" applyAlignment="1">
      <alignment horizontal="center" vertical="center" textRotation="90"/>
    </xf>
    <xf numFmtId="0" fontId="43" fillId="33" borderId="46" xfId="0" applyFont="1" applyFill="1" applyBorder="1" applyAlignment="1">
      <alignment horizontal="center" textRotation="90"/>
    </xf>
    <xf numFmtId="0" fontId="43" fillId="33" borderId="10" xfId="0" applyFont="1" applyFill="1" applyBorder="1" applyAlignment="1">
      <alignment horizontal="center" textRotation="90"/>
    </xf>
    <xf numFmtId="0" fontId="31" fillId="0" borderId="52" xfId="0" applyFont="1" applyFill="1" applyBorder="1" applyAlignment="1">
      <alignment horizontal="center" vertical="center" textRotation="90"/>
    </xf>
    <xf numFmtId="0" fontId="31" fillId="0" borderId="0" xfId="0" applyFont="1" applyFill="1" applyBorder="1" applyAlignment="1">
      <alignment horizontal="center" vertical="center" textRotation="90"/>
    </xf>
    <xf numFmtId="0" fontId="31" fillId="0" borderId="80" xfId="0" applyFont="1" applyFill="1" applyBorder="1" applyAlignment="1">
      <alignment horizontal="center" vertical="center" textRotation="90"/>
    </xf>
    <xf numFmtId="0" fontId="15" fillId="0" borderId="84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80" xfId="0" applyFont="1" applyFill="1" applyBorder="1" applyAlignment="1">
      <alignment horizontal="center" vertical="center" textRotation="90"/>
    </xf>
    <xf numFmtId="0" fontId="15" fillId="0" borderId="50" xfId="0" applyFont="1" applyFill="1" applyBorder="1" applyAlignment="1">
      <alignment horizontal="center" vertical="center" textRotation="90"/>
    </xf>
    <xf numFmtId="0" fontId="15" fillId="0" borderId="51" xfId="0" applyFont="1" applyFill="1" applyBorder="1" applyAlignment="1">
      <alignment horizontal="center" vertical="center" textRotation="90"/>
    </xf>
    <xf numFmtId="0" fontId="15" fillId="0" borderId="89" xfId="0" applyFont="1" applyFill="1" applyBorder="1" applyAlignment="1">
      <alignment horizontal="center" vertical="center" textRotation="90"/>
    </xf>
    <xf numFmtId="0" fontId="15" fillId="0" borderId="25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 textRotation="90"/>
    </xf>
    <xf numFmtId="0" fontId="15" fillId="0" borderId="83" xfId="0" applyFont="1" applyFill="1" applyBorder="1" applyAlignment="1">
      <alignment horizontal="center" vertical="center" textRotation="90"/>
    </xf>
    <xf numFmtId="0" fontId="25" fillId="33" borderId="0" xfId="5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vertical="center" textRotation="90"/>
    </xf>
    <xf numFmtId="0" fontId="19" fillId="33" borderId="45" xfId="0" applyFont="1" applyFill="1" applyBorder="1" applyAlignment="1">
      <alignment horizontal="center" vertical="center" textRotation="90"/>
    </xf>
    <xf numFmtId="0" fontId="19" fillId="33" borderId="13" xfId="0" applyFont="1" applyFill="1" applyBorder="1" applyAlignment="1">
      <alignment horizontal="center" vertical="center" textRotation="90"/>
    </xf>
    <xf numFmtId="0" fontId="51" fillId="0" borderId="42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textRotation="90"/>
    </xf>
    <xf numFmtId="0" fontId="15" fillId="0" borderId="43" xfId="0" applyFont="1" applyFill="1" applyBorder="1" applyAlignment="1">
      <alignment horizontal="center" vertical="center" textRotation="90"/>
    </xf>
    <xf numFmtId="0" fontId="55" fillId="0" borderId="34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0" fillId="0" borderId="33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left" vertical="center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49" fontId="52" fillId="0" borderId="5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" fontId="50" fillId="0" borderId="47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 wrapText="1"/>
    </xf>
    <xf numFmtId="0" fontId="33" fillId="0" borderId="86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180" fontId="8" fillId="33" borderId="0" xfId="0" applyNumberFormat="1" applyFont="1" applyFill="1" applyBorder="1" applyAlignment="1">
      <alignment horizontal="center" vertical="center"/>
    </xf>
    <xf numFmtId="1" fontId="50" fillId="0" borderId="71" xfId="0" applyNumberFormat="1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56" xfId="0" applyFont="1" applyFill="1" applyBorder="1" applyAlignment="1">
      <alignment horizontal="left" vertical="center" wrapText="1"/>
    </xf>
    <xf numFmtId="0" fontId="108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1" fontId="50" fillId="0" borderId="75" xfId="0" applyNumberFormat="1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left" vertical="center" wrapText="1"/>
    </xf>
    <xf numFmtId="0" fontId="55" fillId="0" borderId="68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left" vertical="center" wrapText="1"/>
    </xf>
    <xf numFmtId="0" fontId="21" fillId="0" borderId="62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49" fontId="21" fillId="0" borderId="58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21" fillId="0" borderId="80" xfId="0" applyFont="1" applyFill="1" applyBorder="1" applyAlignment="1">
      <alignment horizontal="left" vertical="center" wrapText="1"/>
    </xf>
    <xf numFmtId="0" fontId="21" fillId="0" borderId="83" xfId="0" applyFont="1" applyFill="1" applyBorder="1" applyAlignment="1">
      <alignment horizontal="left" vertical="center" wrapText="1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2"/>
  <sheetViews>
    <sheetView tabSelected="1" view="pageBreakPreview" zoomScale="30" zoomScaleNormal="40" zoomScaleSheetLayoutView="30" zoomScalePageLayoutView="20" workbookViewId="0" topLeftCell="A1">
      <selection activeCell="E169" sqref="E169:BC169"/>
    </sheetView>
  </sheetViews>
  <sheetFormatPr defaultColWidth="4.625" defaultRowHeight="12.75"/>
  <cols>
    <col min="1" max="1" width="12.00390625" style="2" customWidth="1"/>
    <col min="2" max="2" width="5.875" style="2" customWidth="1"/>
    <col min="3" max="3" width="6.875" style="2" customWidth="1"/>
    <col min="4" max="4" width="9.125" style="2" customWidth="1"/>
    <col min="5" max="5" width="6.50390625" style="2" customWidth="1"/>
    <col min="6" max="6" width="7.00390625" style="2" customWidth="1"/>
    <col min="7" max="7" width="6.625" style="2" customWidth="1"/>
    <col min="8" max="8" width="6.875" style="2" customWidth="1"/>
    <col min="9" max="9" width="6.625" style="2" customWidth="1"/>
    <col min="10" max="10" width="7.125" style="2" customWidth="1"/>
    <col min="11" max="11" width="4.625" style="2" customWidth="1"/>
    <col min="12" max="13" width="6.875" style="2" customWidth="1"/>
    <col min="14" max="14" width="6.50390625" style="2" customWidth="1"/>
    <col min="15" max="15" width="5.50390625" style="2" customWidth="1"/>
    <col min="16" max="17" width="6.625" style="2" customWidth="1"/>
    <col min="18" max="18" width="7.125" style="9" customWidth="1"/>
    <col min="19" max="19" width="7.875" style="9" customWidth="1"/>
    <col min="20" max="20" width="6.375" style="2" customWidth="1"/>
    <col min="21" max="21" width="8.875" style="2" customWidth="1"/>
    <col min="22" max="22" width="6.625" style="2" customWidth="1"/>
    <col min="23" max="23" width="6.50390625" style="2" customWidth="1"/>
    <col min="24" max="24" width="4.875" style="2" customWidth="1"/>
    <col min="25" max="25" width="6.875" style="2" customWidth="1"/>
    <col min="26" max="27" width="6.50390625" style="2" customWidth="1"/>
    <col min="28" max="28" width="8.50390625" style="2" customWidth="1"/>
    <col min="29" max="29" width="5.125" style="2" customWidth="1"/>
    <col min="30" max="30" width="6.50390625" style="2" customWidth="1"/>
    <col min="31" max="31" width="6.375" style="2" customWidth="1"/>
    <col min="32" max="32" width="11.125" style="2" customWidth="1"/>
    <col min="33" max="33" width="9.625" style="2" customWidth="1"/>
    <col min="34" max="34" width="7.50390625" style="2" customWidth="1"/>
    <col min="35" max="35" width="11.50390625" style="2" customWidth="1"/>
    <col min="36" max="36" width="8.875" style="2" customWidth="1"/>
    <col min="37" max="37" width="7.375" style="2" customWidth="1"/>
    <col min="38" max="38" width="12.375" style="2" customWidth="1"/>
    <col min="39" max="39" width="8.875" style="2" customWidth="1"/>
    <col min="40" max="40" width="7.00390625" style="2" customWidth="1"/>
    <col min="41" max="41" width="11.50390625" style="2" customWidth="1"/>
    <col min="42" max="42" width="9.375" style="2" customWidth="1"/>
    <col min="43" max="43" width="6.50390625" style="2" customWidth="1"/>
    <col min="44" max="44" width="11.875" style="2" customWidth="1"/>
    <col min="45" max="45" width="9.00390625" style="2" customWidth="1"/>
    <col min="46" max="46" width="6.875" style="2" customWidth="1"/>
    <col min="47" max="47" width="11.50390625" style="2" customWidth="1"/>
    <col min="48" max="48" width="10.50390625" style="2" customWidth="1"/>
    <col min="49" max="49" width="7.125" style="2" customWidth="1"/>
    <col min="50" max="50" width="11.875" style="2" customWidth="1"/>
    <col min="51" max="51" width="9.875" style="2" customWidth="1"/>
    <col min="52" max="52" width="6.50390625" style="2" customWidth="1"/>
    <col min="53" max="53" width="10.50390625" style="2" customWidth="1"/>
    <col min="54" max="54" width="8.875" style="2" customWidth="1"/>
    <col min="55" max="55" width="7.75390625" style="2" customWidth="1"/>
    <col min="56" max="56" width="6.625" style="2" customWidth="1"/>
    <col min="57" max="57" width="7.25390625" style="2" customWidth="1"/>
    <col min="58" max="59" width="7.50390625" style="26" customWidth="1"/>
    <col min="60" max="60" width="7.75390625" style="26" customWidth="1"/>
    <col min="61" max="61" width="8.50390625" style="12" customWidth="1"/>
    <col min="62" max="62" width="4.625" style="2" customWidth="1"/>
    <col min="63" max="63" width="6.00390625" style="2" bestFit="1" customWidth="1"/>
    <col min="64" max="65" width="4.625" style="2" customWidth="1"/>
    <col min="66" max="66" width="13.00390625" style="2" customWidth="1"/>
    <col min="67" max="16384" width="4.625" style="2" customWidth="1"/>
  </cols>
  <sheetData>
    <row r="1" spans="1:61" ht="8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32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3"/>
      <c r="BG1" s="33"/>
      <c r="BH1" s="33"/>
      <c r="BI1" s="34"/>
    </row>
    <row r="2" spans="1:66" ht="52.5" customHeight="1">
      <c r="A2" s="451" t="s">
        <v>91</v>
      </c>
      <c r="B2" s="451"/>
      <c r="C2" s="451"/>
      <c r="D2" s="451"/>
      <c r="E2" s="451"/>
      <c r="F2" s="451"/>
      <c r="G2" s="451"/>
      <c r="H2" s="77"/>
      <c r="I2" s="77"/>
      <c r="J2" s="77"/>
      <c r="K2" s="77"/>
      <c r="L2" s="77"/>
      <c r="M2" s="77"/>
      <c r="N2" s="77"/>
      <c r="O2" s="77"/>
      <c r="P2" s="77"/>
      <c r="Q2" s="77"/>
      <c r="R2" s="80"/>
      <c r="S2" s="80"/>
      <c r="T2" s="77"/>
      <c r="U2" s="77"/>
      <c r="V2" s="82" t="s">
        <v>318</v>
      </c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451" t="s">
        <v>321</v>
      </c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7"/>
      <c r="BK2" s="7"/>
      <c r="BL2" s="7"/>
      <c r="BM2" s="7"/>
      <c r="BN2" s="7"/>
    </row>
    <row r="3" spans="1:61" ht="53.25" customHeight="1">
      <c r="A3" s="449" t="s">
        <v>297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77"/>
      <c r="M3" s="77"/>
      <c r="N3" s="77"/>
      <c r="O3" s="77"/>
      <c r="P3" s="77"/>
      <c r="Q3" s="77"/>
      <c r="R3" s="80"/>
      <c r="S3" s="80"/>
      <c r="T3" s="77"/>
      <c r="U3" s="77"/>
      <c r="V3" s="453" t="s">
        <v>120</v>
      </c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83"/>
      <c r="AT3" s="83"/>
      <c r="AU3" s="83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84"/>
      <c r="BG3" s="84"/>
      <c r="BH3" s="84"/>
      <c r="BI3" s="77"/>
    </row>
    <row r="4" spans="1:61" ht="55.5" customHeight="1">
      <c r="A4" s="449" t="s">
        <v>298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77"/>
      <c r="N4" s="77"/>
      <c r="O4" s="77"/>
      <c r="P4" s="77"/>
      <c r="Q4" s="77"/>
      <c r="R4" s="80"/>
      <c r="S4" s="80"/>
      <c r="T4" s="77"/>
      <c r="U4" s="77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  <c r="AS4" s="83"/>
      <c r="AT4" s="83"/>
      <c r="AU4" s="83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84"/>
      <c r="BG4" s="84"/>
      <c r="BH4" s="84"/>
      <c r="BI4" s="77"/>
    </row>
    <row r="5" spans="1:62" ht="61.5" customHeight="1">
      <c r="A5" s="449" t="s">
        <v>299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77"/>
      <c r="N5" s="77"/>
      <c r="O5" s="77"/>
      <c r="P5" s="77"/>
      <c r="Q5" s="77"/>
      <c r="R5" s="80"/>
      <c r="S5" s="80"/>
      <c r="T5" s="450" t="s">
        <v>323</v>
      </c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86"/>
      <c r="AU5" s="457" t="s">
        <v>405</v>
      </c>
      <c r="AV5" s="457"/>
      <c r="AW5" s="457"/>
      <c r="AX5" s="457"/>
      <c r="AY5" s="457"/>
      <c r="AZ5" s="457"/>
      <c r="BA5" s="457"/>
      <c r="BB5" s="457"/>
      <c r="BC5" s="457"/>
      <c r="BD5" s="457"/>
      <c r="BE5" s="457"/>
      <c r="BF5" s="457"/>
      <c r="BG5" s="457"/>
      <c r="BH5" s="457"/>
      <c r="BI5" s="457"/>
      <c r="BJ5" s="75"/>
    </row>
    <row r="6" spans="1:61" ht="52.5" customHeight="1">
      <c r="A6" s="87"/>
      <c r="B6" s="88" t="s">
        <v>300</v>
      </c>
      <c r="C6" s="88"/>
      <c r="D6" s="88"/>
      <c r="E6" s="88"/>
      <c r="F6" s="88"/>
      <c r="G6" s="88"/>
      <c r="H6" s="88"/>
      <c r="I6" s="452" t="s">
        <v>320</v>
      </c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82"/>
      <c r="U6" s="82"/>
      <c r="V6" s="83"/>
      <c r="W6" s="77"/>
      <c r="X6" s="82"/>
      <c r="Y6" s="450" t="s">
        <v>324</v>
      </c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79"/>
      <c r="AS6" s="77"/>
      <c r="AT6" s="77"/>
      <c r="AU6" s="454" t="s">
        <v>319</v>
      </c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</row>
    <row r="7" spans="1:62" ht="57" customHeight="1">
      <c r="A7" s="89"/>
      <c r="B7" s="89"/>
      <c r="C7" s="89"/>
      <c r="D7" s="89"/>
      <c r="E7" s="89"/>
      <c r="F7" s="89"/>
      <c r="G7" s="89"/>
      <c r="H7" s="89"/>
      <c r="I7" s="77"/>
      <c r="J7" s="77"/>
      <c r="K7" s="77"/>
      <c r="L7" s="77"/>
      <c r="M7" s="77"/>
      <c r="N7" s="77"/>
      <c r="O7" s="77"/>
      <c r="P7" s="77"/>
      <c r="Q7" s="77"/>
      <c r="R7" s="80"/>
      <c r="S7" s="80"/>
      <c r="T7" s="77" t="s">
        <v>114</v>
      </c>
      <c r="U7" s="77"/>
      <c r="V7" s="90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57"/>
    </row>
    <row r="8" spans="1:62" ht="3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85"/>
      <c r="R8" s="80"/>
      <c r="S8" s="80"/>
      <c r="T8" s="77"/>
      <c r="U8" s="77"/>
      <c r="V8" s="79"/>
      <c r="W8" s="79"/>
      <c r="X8" s="79"/>
      <c r="Y8" s="79"/>
      <c r="Z8" s="79"/>
      <c r="AA8" s="79"/>
      <c r="AB8" s="79"/>
      <c r="AC8" s="92"/>
      <c r="AD8" s="92"/>
      <c r="AE8" s="92"/>
      <c r="AF8" s="92"/>
      <c r="AG8" s="77"/>
      <c r="AH8" s="91"/>
      <c r="AI8" s="92"/>
      <c r="AJ8" s="92"/>
      <c r="AK8" s="92"/>
      <c r="AL8" s="92"/>
      <c r="AM8" s="92"/>
      <c r="AN8" s="92"/>
      <c r="AO8" s="93"/>
      <c r="AP8" s="93"/>
      <c r="AQ8" s="93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84"/>
      <c r="BG8" s="84"/>
      <c r="BH8" s="84"/>
      <c r="BI8" s="77"/>
      <c r="BJ8" s="57"/>
    </row>
    <row r="9" spans="1:62" ht="11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85"/>
      <c r="R9" s="80"/>
      <c r="S9" s="80"/>
      <c r="T9" s="77"/>
      <c r="U9" s="77"/>
      <c r="V9" s="79"/>
      <c r="W9" s="79"/>
      <c r="X9" s="79"/>
      <c r="Y9" s="79"/>
      <c r="Z9" s="79"/>
      <c r="AA9" s="79"/>
      <c r="AB9" s="79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3"/>
      <c r="AP9" s="93"/>
      <c r="AQ9" s="93"/>
      <c r="AR9" s="77"/>
      <c r="AS9" s="77"/>
      <c r="AT9" s="77"/>
      <c r="AU9" s="456" t="s">
        <v>406</v>
      </c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57"/>
    </row>
    <row r="10" spans="1:62" ht="3" customHeight="1" hidden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80"/>
      <c r="S10" s="80"/>
      <c r="T10" s="77"/>
      <c r="U10" s="77"/>
      <c r="V10" s="77"/>
      <c r="W10" s="79"/>
      <c r="X10" s="79"/>
      <c r="Y10" s="79"/>
      <c r="Z10" s="79"/>
      <c r="AA10" s="79"/>
      <c r="AB10" s="79"/>
      <c r="AC10" s="92"/>
      <c r="AD10" s="92"/>
      <c r="AE10" s="92"/>
      <c r="AF10" s="92"/>
      <c r="AG10" s="92"/>
      <c r="AH10" s="92"/>
      <c r="AI10" s="92"/>
      <c r="AJ10" s="92"/>
      <c r="AK10" s="79"/>
      <c r="AL10" s="92"/>
      <c r="AM10" s="92"/>
      <c r="AN10" s="92"/>
      <c r="AO10" s="77"/>
      <c r="AP10" s="77"/>
      <c r="AQ10" s="77"/>
      <c r="AR10" s="77"/>
      <c r="AS10" s="77"/>
      <c r="AT10" s="77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57"/>
    </row>
    <row r="11" spans="1:62" ht="82.5" customHeight="1">
      <c r="A11" s="449" t="s">
        <v>98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57"/>
    </row>
    <row r="12" spans="1:61" ht="9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0"/>
      <c r="S12" s="80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84"/>
      <c r="BG12" s="84"/>
      <c r="BH12" s="84"/>
      <c r="BI12" s="77"/>
    </row>
    <row r="13" spans="1:61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0"/>
      <c r="S13" s="80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84"/>
      <c r="BG13" s="84"/>
      <c r="BH13" s="84"/>
      <c r="BI13" s="77"/>
    </row>
    <row r="14" spans="1:61" ht="96" customHeight="1">
      <c r="A14" s="73" t="s">
        <v>115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8"/>
      <c r="AN14" s="31"/>
      <c r="AO14" s="31"/>
      <c r="AP14" s="31"/>
      <c r="AQ14" s="31"/>
      <c r="AR14" s="71" t="s">
        <v>6</v>
      </c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72"/>
      <c r="BG14" s="72"/>
      <c r="BH14" s="33"/>
      <c r="BI14" s="34"/>
    </row>
    <row r="15" spans="1:61" ht="9" customHeight="1" thickBo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2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3"/>
      <c r="BG15" s="33"/>
      <c r="BH15" s="33"/>
      <c r="BI15" s="34"/>
    </row>
    <row r="16" spans="1:61" ht="30.75" customHeight="1">
      <c r="A16" s="705" t="s">
        <v>74</v>
      </c>
      <c r="B16" s="668" t="s">
        <v>86</v>
      </c>
      <c r="C16" s="668"/>
      <c r="D16" s="668"/>
      <c r="E16" s="668"/>
      <c r="F16" s="669" t="s">
        <v>410</v>
      </c>
      <c r="G16" s="668" t="s">
        <v>85</v>
      </c>
      <c r="H16" s="668"/>
      <c r="I16" s="668"/>
      <c r="J16" s="669" t="s">
        <v>411</v>
      </c>
      <c r="K16" s="668" t="s">
        <v>84</v>
      </c>
      <c r="L16" s="668"/>
      <c r="M16" s="668"/>
      <c r="N16" s="668"/>
      <c r="O16" s="668" t="s">
        <v>83</v>
      </c>
      <c r="P16" s="668"/>
      <c r="Q16" s="668"/>
      <c r="R16" s="668"/>
      <c r="S16" s="669" t="s">
        <v>412</v>
      </c>
      <c r="T16" s="668" t="s">
        <v>82</v>
      </c>
      <c r="U16" s="668"/>
      <c r="V16" s="668"/>
      <c r="W16" s="669" t="s">
        <v>413</v>
      </c>
      <c r="X16" s="668" t="s">
        <v>81</v>
      </c>
      <c r="Y16" s="668"/>
      <c r="Z16" s="668"/>
      <c r="AA16" s="669" t="s">
        <v>414</v>
      </c>
      <c r="AB16" s="668" t="s">
        <v>80</v>
      </c>
      <c r="AC16" s="668"/>
      <c r="AD16" s="668"/>
      <c r="AE16" s="668"/>
      <c r="AF16" s="669" t="s">
        <v>415</v>
      </c>
      <c r="AG16" s="668" t="s">
        <v>79</v>
      </c>
      <c r="AH16" s="668"/>
      <c r="AI16" s="668"/>
      <c r="AJ16" s="669" t="s">
        <v>416</v>
      </c>
      <c r="AK16" s="668" t="s">
        <v>78</v>
      </c>
      <c r="AL16" s="668"/>
      <c r="AM16" s="668"/>
      <c r="AN16" s="668"/>
      <c r="AO16" s="668" t="s">
        <v>77</v>
      </c>
      <c r="AP16" s="668"/>
      <c r="AQ16" s="668"/>
      <c r="AR16" s="668"/>
      <c r="AS16" s="669" t="s">
        <v>417</v>
      </c>
      <c r="AT16" s="668" t="s">
        <v>76</v>
      </c>
      <c r="AU16" s="668"/>
      <c r="AV16" s="668"/>
      <c r="AW16" s="669" t="s">
        <v>418</v>
      </c>
      <c r="AX16" s="668" t="s">
        <v>75</v>
      </c>
      <c r="AY16" s="668"/>
      <c r="AZ16" s="668"/>
      <c r="BA16" s="668"/>
      <c r="BB16" s="607" t="s">
        <v>32</v>
      </c>
      <c r="BC16" s="607" t="s">
        <v>27</v>
      </c>
      <c r="BD16" s="607" t="s">
        <v>28</v>
      </c>
      <c r="BE16" s="607" t="s">
        <v>71</v>
      </c>
      <c r="BF16" s="689" t="s">
        <v>70</v>
      </c>
      <c r="BG16" s="689" t="s">
        <v>72</v>
      </c>
      <c r="BH16" s="689" t="s">
        <v>73</v>
      </c>
      <c r="BI16" s="674" t="s">
        <v>5</v>
      </c>
    </row>
    <row r="17" spans="1:61" ht="288" customHeight="1">
      <c r="A17" s="706"/>
      <c r="B17" s="94" t="s">
        <v>87</v>
      </c>
      <c r="C17" s="94" t="s">
        <v>36</v>
      </c>
      <c r="D17" s="94" t="s">
        <v>37</v>
      </c>
      <c r="E17" s="94" t="s">
        <v>38</v>
      </c>
      <c r="F17" s="670"/>
      <c r="G17" s="94" t="s">
        <v>39</v>
      </c>
      <c r="H17" s="94" t="s">
        <v>40</v>
      </c>
      <c r="I17" s="94" t="s">
        <v>41</v>
      </c>
      <c r="J17" s="670"/>
      <c r="K17" s="94" t="s">
        <v>42</v>
      </c>
      <c r="L17" s="94" t="s">
        <v>43</v>
      </c>
      <c r="M17" s="94" t="s">
        <v>44</v>
      </c>
      <c r="N17" s="94" t="s">
        <v>45</v>
      </c>
      <c r="O17" s="94" t="s">
        <v>35</v>
      </c>
      <c r="P17" s="94" t="s">
        <v>36</v>
      </c>
      <c r="Q17" s="94" t="s">
        <v>37</v>
      </c>
      <c r="R17" s="94" t="s">
        <v>38</v>
      </c>
      <c r="S17" s="670"/>
      <c r="T17" s="94" t="s">
        <v>46</v>
      </c>
      <c r="U17" s="94" t="s">
        <v>47</v>
      </c>
      <c r="V17" s="94" t="s">
        <v>48</v>
      </c>
      <c r="W17" s="670"/>
      <c r="X17" s="94" t="s">
        <v>49</v>
      </c>
      <c r="Y17" s="94" t="s">
        <v>50</v>
      </c>
      <c r="Z17" s="94" t="s">
        <v>51</v>
      </c>
      <c r="AA17" s="670"/>
      <c r="AB17" s="94" t="s">
        <v>49</v>
      </c>
      <c r="AC17" s="94" t="s">
        <v>50</v>
      </c>
      <c r="AD17" s="94" t="s">
        <v>51</v>
      </c>
      <c r="AE17" s="94" t="s">
        <v>52</v>
      </c>
      <c r="AF17" s="670"/>
      <c r="AG17" s="94" t="s">
        <v>39</v>
      </c>
      <c r="AH17" s="94" t="s">
        <v>40</v>
      </c>
      <c r="AI17" s="94" t="s">
        <v>41</v>
      </c>
      <c r="AJ17" s="670"/>
      <c r="AK17" s="94" t="s">
        <v>53</v>
      </c>
      <c r="AL17" s="94" t="s">
        <v>54</v>
      </c>
      <c r="AM17" s="94" t="s">
        <v>55</v>
      </c>
      <c r="AN17" s="94" t="s">
        <v>56</v>
      </c>
      <c r="AO17" s="94" t="s">
        <v>35</v>
      </c>
      <c r="AP17" s="94" t="s">
        <v>36</v>
      </c>
      <c r="AQ17" s="94" t="s">
        <v>37</v>
      </c>
      <c r="AR17" s="94" t="s">
        <v>38</v>
      </c>
      <c r="AS17" s="670"/>
      <c r="AT17" s="94" t="s">
        <v>39</v>
      </c>
      <c r="AU17" s="94" t="s">
        <v>40</v>
      </c>
      <c r="AV17" s="94" t="s">
        <v>41</v>
      </c>
      <c r="AW17" s="670"/>
      <c r="AX17" s="94" t="s">
        <v>42</v>
      </c>
      <c r="AY17" s="94" t="s">
        <v>43</v>
      </c>
      <c r="AZ17" s="94" t="s">
        <v>44</v>
      </c>
      <c r="BA17" s="94" t="s">
        <v>57</v>
      </c>
      <c r="BB17" s="608"/>
      <c r="BC17" s="608"/>
      <c r="BD17" s="608"/>
      <c r="BE17" s="608"/>
      <c r="BF17" s="690"/>
      <c r="BG17" s="690"/>
      <c r="BH17" s="690"/>
      <c r="BI17" s="675"/>
    </row>
    <row r="18" spans="1:61" ht="45" customHeight="1">
      <c r="A18" s="95" t="s">
        <v>24</v>
      </c>
      <c r="B18" s="96"/>
      <c r="C18" s="96"/>
      <c r="D18" s="96"/>
      <c r="E18" s="96"/>
      <c r="F18" s="96"/>
      <c r="G18" s="96"/>
      <c r="H18" s="97">
        <v>17</v>
      </c>
      <c r="I18" s="96"/>
      <c r="J18" s="96"/>
      <c r="K18" s="96"/>
      <c r="L18" s="96"/>
      <c r="M18" s="96"/>
      <c r="N18" s="96"/>
      <c r="O18" s="97"/>
      <c r="P18" s="97"/>
      <c r="Q18" s="97"/>
      <c r="R18" s="97"/>
      <c r="S18" s="98" t="s">
        <v>0</v>
      </c>
      <c r="T18" s="98" t="s">
        <v>0</v>
      </c>
      <c r="U18" s="98" t="s">
        <v>0</v>
      </c>
      <c r="V18" s="98" t="s">
        <v>0</v>
      </c>
      <c r="W18" s="98" t="s">
        <v>59</v>
      </c>
      <c r="X18" s="98" t="s">
        <v>59</v>
      </c>
      <c r="Y18" s="97"/>
      <c r="Z18" s="97"/>
      <c r="AA18" s="97"/>
      <c r="AB18" s="97"/>
      <c r="AC18" s="97"/>
      <c r="AD18" s="97"/>
      <c r="AE18" s="97"/>
      <c r="AF18" s="97"/>
      <c r="AG18" s="97"/>
      <c r="AH18" s="97">
        <v>17</v>
      </c>
      <c r="AI18" s="97"/>
      <c r="AJ18" s="97"/>
      <c r="AK18" s="97"/>
      <c r="AL18" s="97"/>
      <c r="AM18" s="97"/>
      <c r="AN18" s="97"/>
      <c r="AO18" s="96"/>
      <c r="AP18" s="98" t="s">
        <v>0</v>
      </c>
      <c r="AQ18" s="98" t="s">
        <v>0</v>
      </c>
      <c r="AR18" s="98" t="s">
        <v>0</v>
      </c>
      <c r="AS18" s="98" t="s">
        <v>0</v>
      </c>
      <c r="AT18" s="98" t="s">
        <v>1</v>
      </c>
      <c r="AU18" s="98" t="s">
        <v>1</v>
      </c>
      <c r="AV18" s="98" t="s">
        <v>1</v>
      </c>
      <c r="AW18" s="98" t="s">
        <v>59</v>
      </c>
      <c r="AX18" s="98" t="s">
        <v>59</v>
      </c>
      <c r="AY18" s="98" t="s">
        <v>59</v>
      </c>
      <c r="AZ18" s="98" t="s">
        <v>59</v>
      </c>
      <c r="BA18" s="98" t="s">
        <v>59</v>
      </c>
      <c r="BB18" s="97">
        <v>34</v>
      </c>
      <c r="BC18" s="97">
        <v>8</v>
      </c>
      <c r="BD18" s="97">
        <v>3</v>
      </c>
      <c r="BE18" s="97"/>
      <c r="BF18" s="99"/>
      <c r="BG18" s="99"/>
      <c r="BH18" s="99">
        <v>7</v>
      </c>
      <c r="BI18" s="100">
        <v>52</v>
      </c>
    </row>
    <row r="19" spans="1:61" ht="34.5" customHeight="1">
      <c r="A19" s="95" t="s">
        <v>25</v>
      </c>
      <c r="B19" s="96"/>
      <c r="C19" s="96"/>
      <c r="D19" s="96"/>
      <c r="E19" s="96"/>
      <c r="F19" s="96"/>
      <c r="G19" s="96"/>
      <c r="H19" s="97">
        <v>17</v>
      </c>
      <c r="I19" s="96"/>
      <c r="J19" s="96"/>
      <c r="K19" s="96"/>
      <c r="L19" s="96"/>
      <c r="M19" s="96"/>
      <c r="N19" s="96"/>
      <c r="O19" s="97"/>
      <c r="P19" s="97"/>
      <c r="Q19" s="97"/>
      <c r="R19" s="97"/>
      <c r="S19" s="98" t="s">
        <v>0</v>
      </c>
      <c r="T19" s="98" t="s">
        <v>0</v>
      </c>
      <c r="U19" s="98" t="s">
        <v>0</v>
      </c>
      <c r="V19" s="98" t="s">
        <v>0</v>
      </c>
      <c r="W19" s="98" t="s">
        <v>59</v>
      </c>
      <c r="X19" s="98" t="s">
        <v>59</v>
      </c>
      <c r="Y19" s="97"/>
      <c r="Z19" s="97"/>
      <c r="AA19" s="97"/>
      <c r="AB19" s="97"/>
      <c r="AC19" s="97"/>
      <c r="AD19" s="97"/>
      <c r="AE19" s="97"/>
      <c r="AF19" s="97"/>
      <c r="AG19" s="97"/>
      <c r="AH19" s="97">
        <v>17</v>
      </c>
      <c r="AI19" s="97"/>
      <c r="AJ19" s="97"/>
      <c r="AK19" s="97"/>
      <c r="AL19" s="97"/>
      <c r="AM19" s="97"/>
      <c r="AN19" s="97"/>
      <c r="AO19" s="96"/>
      <c r="AP19" s="98" t="s">
        <v>0</v>
      </c>
      <c r="AQ19" s="98" t="s">
        <v>0</v>
      </c>
      <c r="AR19" s="98" t="s">
        <v>0</v>
      </c>
      <c r="AS19" s="98" t="s">
        <v>0</v>
      </c>
      <c r="AT19" s="98" t="s">
        <v>61</v>
      </c>
      <c r="AU19" s="98" t="s">
        <v>61</v>
      </c>
      <c r="AV19" s="98" t="s">
        <v>61</v>
      </c>
      <c r="AW19" s="98" t="s">
        <v>61</v>
      </c>
      <c r="AX19" s="98" t="s">
        <v>59</v>
      </c>
      <c r="AY19" s="98" t="s">
        <v>59</v>
      </c>
      <c r="AZ19" s="98" t="s">
        <v>59</v>
      </c>
      <c r="BA19" s="98" t="s">
        <v>59</v>
      </c>
      <c r="BB19" s="97">
        <v>34</v>
      </c>
      <c r="BC19" s="97">
        <v>8</v>
      </c>
      <c r="BD19" s="97"/>
      <c r="BE19" s="97">
        <v>4</v>
      </c>
      <c r="BF19" s="99"/>
      <c r="BG19" s="99"/>
      <c r="BH19" s="99">
        <v>6</v>
      </c>
      <c r="BI19" s="100">
        <v>52</v>
      </c>
    </row>
    <row r="20" spans="1:61" ht="34.5" customHeight="1">
      <c r="A20" s="95" t="s">
        <v>26</v>
      </c>
      <c r="B20" s="101"/>
      <c r="C20" s="101"/>
      <c r="D20" s="96"/>
      <c r="E20" s="96"/>
      <c r="F20" s="96"/>
      <c r="G20" s="96"/>
      <c r="H20" s="97">
        <v>17</v>
      </c>
      <c r="I20" s="96"/>
      <c r="J20" s="96"/>
      <c r="K20" s="96"/>
      <c r="L20" s="96"/>
      <c r="M20" s="96"/>
      <c r="N20" s="96"/>
      <c r="O20" s="97"/>
      <c r="P20" s="97"/>
      <c r="Q20" s="97"/>
      <c r="R20" s="101"/>
      <c r="S20" s="98" t="s">
        <v>0</v>
      </c>
      <c r="T20" s="98" t="s">
        <v>0</v>
      </c>
      <c r="U20" s="98" t="s">
        <v>0</v>
      </c>
      <c r="V20" s="98" t="s">
        <v>0</v>
      </c>
      <c r="W20" s="98" t="s">
        <v>59</v>
      </c>
      <c r="X20" s="98" t="s">
        <v>59</v>
      </c>
      <c r="Y20" s="97"/>
      <c r="Z20" s="97"/>
      <c r="AA20" s="97"/>
      <c r="AB20" s="97"/>
      <c r="AC20" s="97"/>
      <c r="AD20" s="97"/>
      <c r="AE20" s="97"/>
      <c r="AF20" s="97"/>
      <c r="AG20" s="97"/>
      <c r="AH20" s="97">
        <v>17</v>
      </c>
      <c r="AI20" s="97"/>
      <c r="AJ20" s="97"/>
      <c r="AK20" s="97"/>
      <c r="AL20" s="97"/>
      <c r="AM20" s="97"/>
      <c r="AN20" s="98"/>
      <c r="AO20" s="98"/>
      <c r="AP20" s="98" t="s">
        <v>0</v>
      </c>
      <c r="AQ20" s="98" t="s">
        <v>0</v>
      </c>
      <c r="AR20" s="98" t="s">
        <v>0</v>
      </c>
      <c r="AS20" s="98" t="s">
        <v>0</v>
      </c>
      <c r="AT20" s="98" t="s">
        <v>61</v>
      </c>
      <c r="AU20" s="98" t="s">
        <v>61</v>
      </c>
      <c r="AV20" s="98" t="s">
        <v>61</v>
      </c>
      <c r="AW20" s="98" t="s">
        <v>61</v>
      </c>
      <c r="AX20" s="98" t="s">
        <v>59</v>
      </c>
      <c r="AY20" s="98" t="s">
        <v>59</v>
      </c>
      <c r="AZ20" s="98" t="s">
        <v>59</v>
      </c>
      <c r="BA20" s="98" t="s">
        <v>59</v>
      </c>
      <c r="BB20" s="97">
        <v>34</v>
      </c>
      <c r="BC20" s="97">
        <v>8</v>
      </c>
      <c r="BD20" s="97"/>
      <c r="BE20" s="99">
        <v>4</v>
      </c>
      <c r="BF20" s="99"/>
      <c r="BG20" s="99"/>
      <c r="BH20" s="99">
        <v>6</v>
      </c>
      <c r="BI20" s="100">
        <v>52</v>
      </c>
    </row>
    <row r="21" spans="1:61" ht="38.25" customHeight="1" thickBot="1">
      <c r="A21" s="102" t="s">
        <v>112</v>
      </c>
      <c r="B21" s="103"/>
      <c r="C21" s="103"/>
      <c r="D21" s="103"/>
      <c r="E21" s="103"/>
      <c r="F21" s="104"/>
      <c r="G21" s="104"/>
      <c r="H21" s="103">
        <v>17</v>
      </c>
      <c r="I21" s="104"/>
      <c r="J21" s="104"/>
      <c r="K21" s="104"/>
      <c r="L21" s="104"/>
      <c r="M21" s="104"/>
      <c r="N21" s="104"/>
      <c r="O21" s="103"/>
      <c r="P21" s="103"/>
      <c r="Q21" s="103"/>
      <c r="R21" s="105"/>
      <c r="S21" s="105" t="s">
        <v>0</v>
      </c>
      <c r="T21" s="105" t="s">
        <v>0</v>
      </c>
      <c r="U21" s="105" t="s">
        <v>0</v>
      </c>
      <c r="V21" s="105" t="s">
        <v>59</v>
      </c>
      <c r="W21" s="105" t="s">
        <v>59</v>
      </c>
      <c r="X21" s="105"/>
      <c r="Y21" s="103"/>
      <c r="Z21" s="103"/>
      <c r="AA21" s="103"/>
      <c r="AB21" s="103">
        <v>10</v>
      </c>
      <c r="AC21" s="103"/>
      <c r="AD21" s="103"/>
      <c r="AE21" s="103"/>
      <c r="AF21" s="103"/>
      <c r="AG21" s="103"/>
      <c r="AH21" s="105" t="s">
        <v>0</v>
      </c>
      <c r="AI21" s="105" t="s">
        <v>61</v>
      </c>
      <c r="AJ21" s="106" t="s">
        <v>89</v>
      </c>
      <c r="AK21" s="106" t="s">
        <v>89</v>
      </c>
      <c r="AL21" s="106" t="s">
        <v>89</v>
      </c>
      <c r="AM21" s="106" t="s">
        <v>89</v>
      </c>
      <c r="AN21" s="106" t="s">
        <v>89</v>
      </c>
      <c r="AO21" s="106" t="s">
        <v>89</v>
      </c>
      <c r="AP21" s="106" t="s">
        <v>89</v>
      </c>
      <c r="AQ21" s="106" t="s">
        <v>63</v>
      </c>
      <c r="AR21" s="106" t="s">
        <v>63</v>
      </c>
      <c r="AS21" s="107"/>
      <c r="AT21" s="107"/>
      <c r="AU21" s="107"/>
      <c r="AV21" s="103"/>
      <c r="AW21" s="103"/>
      <c r="AX21" s="103"/>
      <c r="AY21" s="103"/>
      <c r="AZ21" s="103"/>
      <c r="BA21" s="108"/>
      <c r="BB21" s="103">
        <v>27</v>
      </c>
      <c r="BC21" s="103">
        <v>4</v>
      </c>
      <c r="BD21" s="103"/>
      <c r="BE21" s="103">
        <v>1</v>
      </c>
      <c r="BF21" s="109">
        <v>7</v>
      </c>
      <c r="BG21" s="109">
        <v>2</v>
      </c>
      <c r="BH21" s="109">
        <v>2</v>
      </c>
      <c r="BI21" s="110">
        <v>43</v>
      </c>
    </row>
    <row r="22" spans="1:61" ht="30" customHeight="1" thickBo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4">
        <f>SUM(BB18:BB21)</f>
        <v>129</v>
      </c>
      <c r="BC22" s="114">
        <f aca="true" t="shared" si="0" ref="BC22:BI22">SUM(BC18:BC21)</f>
        <v>28</v>
      </c>
      <c r="BD22" s="114">
        <f t="shared" si="0"/>
        <v>3</v>
      </c>
      <c r="BE22" s="114">
        <f t="shared" si="0"/>
        <v>9</v>
      </c>
      <c r="BF22" s="114">
        <f t="shared" si="0"/>
        <v>7</v>
      </c>
      <c r="BG22" s="114">
        <f t="shared" si="0"/>
        <v>2</v>
      </c>
      <c r="BH22" s="114">
        <f t="shared" si="0"/>
        <v>21</v>
      </c>
      <c r="BI22" s="114">
        <f t="shared" si="0"/>
        <v>199</v>
      </c>
    </row>
    <row r="23" spans="1:61" ht="17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9"/>
      <c r="S23" s="39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0"/>
      <c r="BG23" s="40"/>
      <c r="BH23" s="40"/>
      <c r="BI23" s="34"/>
    </row>
    <row r="24" spans="1:61" s="54" customFormat="1" ht="39">
      <c r="A24" s="51"/>
      <c r="B24" s="51"/>
      <c r="C24" s="64" t="s">
        <v>7</v>
      </c>
      <c r="D24" s="64"/>
      <c r="E24" s="64"/>
      <c r="F24" s="64"/>
      <c r="G24" s="65"/>
      <c r="H24" s="66"/>
      <c r="I24" s="67" t="s">
        <v>90</v>
      </c>
      <c r="J24" s="64" t="s">
        <v>4</v>
      </c>
      <c r="K24" s="65"/>
      <c r="L24" s="65"/>
      <c r="M24" s="65"/>
      <c r="N24" s="64"/>
      <c r="O24" s="64"/>
      <c r="P24" s="64"/>
      <c r="Q24" s="64"/>
      <c r="R24" s="68"/>
      <c r="V24" s="69" t="s">
        <v>1</v>
      </c>
      <c r="W24" s="67" t="s">
        <v>90</v>
      </c>
      <c r="X24" s="64" t="s">
        <v>58</v>
      </c>
      <c r="Y24" s="65"/>
      <c r="Z24" s="64"/>
      <c r="AA24" s="64"/>
      <c r="AB24" s="64"/>
      <c r="AC24" s="64"/>
      <c r="AD24" s="65"/>
      <c r="AI24" s="70" t="s">
        <v>89</v>
      </c>
      <c r="AJ24" s="67" t="s">
        <v>90</v>
      </c>
      <c r="AK24" s="64" t="s">
        <v>88</v>
      </c>
      <c r="AL24" s="64"/>
      <c r="AM24" s="64"/>
      <c r="AN24" s="65"/>
      <c r="AO24" s="65"/>
      <c r="AP24" s="65"/>
      <c r="AQ24" s="65"/>
      <c r="AR24" s="65"/>
      <c r="AS24" s="67" t="s">
        <v>90</v>
      </c>
      <c r="AT24" s="64" t="s">
        <v>60</v>
      </c>
      <c r="AU24" s="65"/>
      <c r="AV24" s="65"/>
      <c r="AW24" s="52"/>
      <c r="AX24" s="52"/>
      <c r="AY24" s="52"/>
      <c r="AZ24" s="52"/>
      <c r="BA24" s="52"/>
      <c r="BB24" s="52"/>
      <c r="BC24" s="52"/>
      <c r="BD24" s="52"/>
      <c r="BE24" s="52"/>
      <c r="BF24" s="53"/>
      <c r="BG24" s="53"/>
      <c r="BH24" s="53"/>
      <c r="BI24" s="52"/>
    </row>
    <row r="25" spans="1:61" s="54" customFormat="1" ht="39">
      <c r="A25" s="51"/>
      <c r="B25" s="51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8"/>
      <c r="S25" s="68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3"/>
      <c r="BG25" s="53"/>
      <c r="BH25" s="53"/>
      <c r="BI25" s="52"/>
    </row>
    <row r="26" spans="1:61" s="54" customFormat="1" ht="39">
      <c r="A26" s="51"/>
      <c r="B26" s="51"/>
      <c r="C26" s="64"/>
      <c r="D26" s="64"/>
      <c r="E26" s="64"/>
      <c r="F26" s="64"/>
      <c r="G26" s="64"/>
      <c r="H26" s="69" t="s">
        <v>0</v>
      </c>
      <c r="I26" s="67" t="s">
        <v>90</v>
      </c>
      <c r="J26" s="64" t="s">
        <v>64</v>
      </c>
      <c r="K26" s="65"/>
      <c r="L26" s="65"/>
      <c r="M26" s="65"/>
      <c r="N26" s="64"/>
      <c r="O26" s="64"/>
      <c r="P26" s="64"/>
      <c r="Q26" s="64"/>
      <c r="R26" s="68"/>
      <c r="V26" s="70" t="s">
        <v>61</v>
      </c>
      <c r="W26" s="67" t="s">
        <v>90</v>
      </c>
      <c r="X26" s="64" t="s">
        <v>65</v>
      </c>
      <c r="Y26" s="65"/>
      <c r="Z26" s="64"/>
      <c r="AA26" s="64"/>
      <c r="AB26" s="64"/>
      <c r="AC26" s="64"/>
      <c r="AD26" s="64"/>
      <c r="AE26" s="64"/>
      <c r="AF26" s="64"/>
      <c r="AG26" s="65"/>
      <c r="AI26" s="70" t="s">
        <v>63</v>
      </c>
      <c r="AJ26" s="67" t="s">
        <v>90</v>
      </c>
      <c r="AK26" s="64" t="s">
        <v>62</v>
      </c>
      <c r="AL26" s="64"/>
      <c r="AM26" s="64"/>
      <c r="AN26" s="65"/>
      <c r="AO26" s="65"/>
      <c r="AP26" s="65"/>
      <c r="AQ26" s="65"/>
      <c r="AR26" s="74"/>
      <c r="AS26" s="65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/>
      <c r="BG26" s="53"/>
      <c r="BH26" s="53"/>
      <c r="BI26" s="52"/>
    </row>
    <row r="27" spans="1:61" ht="10.5" customHeight="1">
      <c r="A27" s="41"/>
      <c r="B27" s="41"/>
      <c r="C27" s="41"/>
      <c r="D27" s="41"/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43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3"/>
      <c r="BG27" s="33"/>
      <c r="BH27" s="33"/>
      <c r="BI27" s="34"/>
    </row>
    <row r="28" spans="1:61" ht="13.5" customHeight="1">
      <c r="A28" s="41"/>
      <c r="B28" s="41"/>
      <c r="C28" s="41"/>
      <c r="D28" s="41"/>
      <c r="E28" s="41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43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3"/>
      <c r="BG28" s="33"/>
      <c r="BH28" s="33"/>
      <c r="BI28" s="34"/>
    </row>
    <row r="29" spans="1:61" ht="150" customHeight="1">
      <c r="A29" s="41"/>
      <c r="B29" s="41"/>
      <c r="C29" s="41"/>
      <c r="D29" s="41"/>
      <c r="E29" s="41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43"/>
      <c r="T29" s="42"/>
      <c r="U29" s="42"/>
      <c r="V29" s="42"/>
      <c r="W29" s="42"/>
      <c r="X29" s="42"/>
      <c r="Y29" s="42"/>
      <c r="Z29" s="42"/>
      <c r="AA29" s="703" t="s">
        <v>34</v>
      </c>
      <c r="AB29" s="703"/>
      <c r="AC29" s="703"/>
      <c r="AD29" s="703"/>
      <c r="AE29" s="703"/>
      <c r="AF29" s="703"/>
      <c r="AG29" s="703"/>
      <c r="AH29" s="703"/>
      <c r="AI29" s="703"/>
      <c r="AJ29" s="703"/>
      <c r="AK29" s="703"/>
      <c r="AL29" s="703"/>
      <c r="AM29" s="703"/>
      <c r="AN29" s="703"/>
      <c r="AO29" s="37"/>
      <c r="AP29" s="37"/>
      <c r="AQ29" s="37"/>
      <c r="AR29" s="37"/>
      <c r="AS29" s="37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3"/>
      <c r="BG29" s="33"/>
      <c r="BH29" s="33"/>
      <c r="BI29" s="45"/>
    </row>
    <row r="30" spans="1:61" ht="42.75" customHeight="1" thickBo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4"/>
      <c r="S30" s="44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3"/>
      <c r="BG30" s="33"/>
      <c r="BH30" s="33"/>
      <c r="BI30" s="34"/>
    </row>
    <row r="31" spans="1:61" ht="44.25" customHeight="1" thickBot="1">
      <c r="A31" s="707" t="s">
        <v>92</v>
      </c>
      <c r="B31" s="676" t="s">
        <v>407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8"/>
      <c r="P31" s="710" t="s">
        <v>8</v>
      </c>
      <c r="Q31" s="711"/>
      <c r="R31" s="699" t="s">
        <v>9</v>
      </c>
      <c r="S31" s="700"/>
      <c r="T31" s="662" t="s">
        <v>10</v>
      </c>
      <c r="U31" s="663"/>
      <c r="V31" s="663"/>
      <c r="W31" s="663"/>
      <c r="X31" s="663"/>
      <c r="Y31" s="663"/>
      <c r="Z31" s="663"/>
      <c r="AA31" s="663"/>
      <c r="AB31" s="663"/>
      <c r="AC31" s="663"/>
      <c r="AD31" s="663"/>
      <c r="AE31" s="664"/>
      <c r="AF31" s="662" t="s">
        <v>33</v>
      </c>
      <c r="AG31" s="663"/>
      <c r="AH31" s="663"/>
      <c r="AI31" s="663"/>
      <c r="AJ31" s="663"/>
      <c r="AK31" s="663"/>
      <c r="AL31" s="663"/>
      <c r="AM31" s="663"/>
      <c r="AN31" s="663"/>
      <c r="AO31" s="663"/>
      <c r="AP31" s="663"/>
      <c r="AQ31" s="663"/>
      <c r="AR31" s="663"/>
      <c r="AS31" s="663"/>
      <c r="AT31" s="663"/>
      <c r="AU31" s="663"/>
      <c r="AV31" s="663"/>
      <c r="AW31" s="663"/>
      <c r="AX31" s="663"/>
      <c r="AY31" s="663"/>
      <c r="AZ31" s="663"/>
      <c r="BA31" s="663"/>
      <c r="BB31" s="663"/>
      <c r="BC31" s="663"/>
      <c r="BD31" s="600" t="s">
        <v>23</v>
      </c>
      <c r="BE31" s="601"/>
      <c r="BF31" s="600" t="s">
        <v>93</v>
      </c>
      <c r="BG31" s="691"/>
      <c r="BH31" s="691"/>
      <c r="BI31" s="601"/>
    </row>
    <row r="32" spans="1:61" ht="42" customHeight="1" thickBot="1">
      <c r="A32" s="708"/>
      <c r="B32" s="679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1"/>
      <c r="P32" s="697"/>
      <c r="Q32" s="686"/>
      <c r="R32" s="694"/>
      <c r="S32" s="701"/>
      <c r="T32" s="697" t="s">
        <v>5</v>
      </c>
      <c r="U32" s="686"/>
      <c r="V32" s="694" t="s">
        <v>11</v>
      </c>
      <c r="W32" s="701"/>
      <c r="X32" s="610" t="s">
        <v>12</v>
      </c>
      <c r="Y32" s="611"/>
      <c r="Z32" s="611"/>
      <c r="AA32" s="611"/>
      <c r="AB32" s="611"/>
      <c r="AC32" s="611"/>
      <c r="AD32" s="611"/>
      <c r="AE32" s="612"/>
      <c r="AF32" s="590" t="s">
        <v>14</v>
      </c>
      <c r="AG32" s="591"/>
      <c r="AH32" s="591"/>
      <c r="AI32" s="591"/>
      <c r="AJ32" s="591"/>
      <c r="AK32" s="592"/>
      <c r="AL32" s="590" t="s">
        <v>15</v>
      </c>
      <c r="AM32" s="591"/>
      <c r="AN32" s="591"/>
      <c r="AO32" s="591"/>
      <c r="AP32" s="591"/>
      <c r="AQ32" s="592"/>
      <c r="AR32" s="590" t="s">
        <v>16</v>
      </c>
      <c r="AS32" s="591"/>
      <c r="AT32" s="591"/>
      <c r="AU32" s="591"/>
      <c r="AV32" s="591"/>
      <c r="AW32" s="592"/>
      <c r="AX32" s="610" t="s">
        <v>111</v>
      </c>
      <c r="AY32" s="611"/>
      <c r="AZ32" s="611"/>
      <c r="BA32" s="611"/>
      <c r="BB32" s="611"/>
      <c r="BC32" s="611"/>
      <c r="BD32" s="602"/>
      <c r="BE32" s="603"/>
      <c r="BF32" s="602"/>
      <c r="BG32" s="692"/>
      <c r="BH32" s="692"/>
      <c r="BI32" s="603"/>
    </row>
    <row r="33" spans="1:61" ht="74.25" customHeight="1" thickBot="1">
      <c r="A33" s="708"/>
      <c r="B33" s="679"/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681"/>
      <c r="P33" s="697"/>
      <c r="Q33" s="686"/>
      <c r="R33" s="694"/>
      <c r="S33" s="701"/>
      <c r="T33" s="697"/>
      <c r="U33" s="686"/>
      <c r="V33" s="694"/>
      <c r="W33" s="701"/>
      <c r="X33" s="704" t="s">
        <v>13</v>
      </c>
      <c r="Y33" s="686"/>
      <c r="Z33" s="685" t="s">
        <v>94</v>
      </c>
      <c r="AA33" s="686"/>
      <c r="AB33" s="685" t="s">
        <v>95</v>
      </c>
      <c r="AC33" s="686"/>
      <c r="AD33" s="694" t="s">
        <v>69</v>
      </c>
      <c r="AE33" s="695"/>
      <c r="AF33" s="594" t="s">
        <v>129</v>
      </c>
      <c r="AG33" s="595"/>
      <c r="AH33" s="596"/>
      <c r="AI33" s="594" t="s">
        <v>130</v>
      </c>
      <c r="AJ33" s="595"/>
      <c r="AK33" s="596"/>
      <c r="AL33" s="594" t="s">
        <v>131</v>
      </c>
      <c r="AM33" s="595"/>
      <c r="AN33" s="596"/>
      <c r="AO33" s="594" t="s">
        <v>132</v>
      </c>
      <c r="AP33" s="595"/>
      <c r="AQ33" s="596"/>
      <c r="AR33" s="594" t="s">
        <v>133</v>
      </c>
      <c r="AS33" s="595"/>
      <c r="AT33" s="596"/>
      <c r="AU33" s="594" t="s">
        <v>134</v>
      </c>
      <c r="AV33" s="595"/>
      <c r="AW33" s="596"/>
      <c r="AX33" s="597" t="s">
        <v>180</v>
      </c>
      <c r="AY33" s="591"/>
      <c r="AZ33" s="592"/>
      <c r="BA33" s="594" t="s">
        <v>181</v>
      </c>
      <c r="BB33" s="595"/>
      <c r="BC33" s="596"/>
      <c r="BD33" s="602"/>
      <c r="BE33" s="603"/>
      <c r="BF33" s="602"/>
      <c r="BG33" s="692"/>
      <c r="BH33" s="692"/>
      <c r="BI33" s="603"/>
    </row>
    <row r="34" spans="1:61" ht="165" customHeight="1" thickBot="1">
      <c r="A34" s="709"/>
      <c r="B34" s="682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4"/>
      <c r="P34" s="698"/>
      <c r="Q34" s="688"/>
      <c r="R34" s="687"/>
      <c r="S34" s="702"/>
      <c r="T34" s="698"/>
      <c r="U34" s="688"/>
      <c r="V34" s="687"/>
      <c r="W34" s="702"/>
      <c r="X34" s="696"/>
      <c r="Y34" s="688"/>
      <c r="Z34" s="687"/>
      <c r="AA34" s="688"/>
      <c r="AB34" s="687"/>
      <c r="AC34" s="688"/>
      <c r="AD34" s="687"/>
      <c r="AE34" s="696"/>
      <c r="AF34" s="117" t="s">
        <v>3</v>
      </c>
      <c r="AG34" s="118" t="s">
        <v>17</v>
      </c>
      <c r="AH34" s="119" t="s">
        <v>18</v>
      </c>
      <c r="AI34" s="117" t="s">
        <v>3</v>
      </c>
      <c r="AJ34" s="118" t="s">
        <v>17</v>
      </c>
      <c r="AK34" s="119" t="s">
        <v>18</v>
      </c>
      <c r="AL34" s="117" t="s">
        <v>3</v>
      </c>
      <c r="AM34" s="118" t="s">
        <v>17</v>
      </c>
      <c r="AN34" s="119" t="s">
        <v>18</v>
      </c>
      <c r="AO34" s="117" t="s">
        <v>3</v>
      </c>
      <c r="AP34" s="118" t="s">
        <v>17</v>
      </c>
      <c r="AQ34" s="119" t="s">
        <v>18</v>
      </c>
      <c r="AR34" s="117" t="s">
        <v>3</v>
      </c>
      <c r="AS34" s="118" t="s">
        <v>17</v>
      </c>
      <c r="AT34" s="119" t="s">
        <v>18</v>
      </c>
      <c r="AU34" s="120" t="s">
        <v>3</v>
      </c>
      <c r="AV34" s="121" t="s">
        <v>17</v>
      </c>
      <c r="AW34" s="122" t="s">
        <v>18</v>
      </c>
      <c r="AX34" s="117" t="s">
        <v>3</v>
      </c>
      <c r="AY34" s="118" t="s">
        <v>17</v>
      </c>
      <c r="AZ34" s="119" t="s">
        <v>18</v>
      </c>
      <c r="BA34" s="117" t="s">
        <v>3</v>
      </c>
      <c r="BB34" s="118" t="s">
        <v>17</v>
      </c>
      <c r="BC34" s="119" t="s">
        <v>18</v>
      </c>
      <c r="BD34" s="604"/>
      <c r="BE34" s="605"/>
      <c r="BF34" s="604"/>
      <c r="BG34" s="693"/>
      <c r="BH34" s="693"/>
      <c r="BI34" s="605"/>
    </row>
    <row r="35" spans="1:62" ht="55.5" customHeight="1" thickBot="1">
      <c r="A35" s="260">
        <v>1</v>
      </c>
      <c r="B35" s="712" t="s">
        <v>121</v>
      </c>
      <c r="C35" s="713"/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4"/>
      <c r="P35" s="254"/>
      <c r="Q35" s="257"/>
      <c r="R35" s="255"/>
      <c r="S35" s="256"/>
      <c r="T35" s="364">
        <f>SUM(T36+T41+T44+T48+T50+T55+T60)</f>
        <v>4508</v>
      </c>
      <c r="U35" s="365"/>
      <c r="V35" s="364">
        <f>SUM(V36+V41+V44+V48+V50+V55+V60)</f>
        <v>2176</v>
      </c>
      <c r="W35" s="365"/>
      <c r="X35" s="364">
        <f>SUM(X36+X41+X44+X48+X50+X55+X60)</f>
        <v>1084</v>
      </c>
      <c r="Y35" s="365"/>
      <c r="Z35" s="364">
        <f>SUM(Z36+Z41+Z44+Z48+Z50+Z55+Z60)</f>
        <v>324</v>
      </c>
      <c r="AA35" s="365"/>
      <c r="AB35" s="364">
        <f>SUM(AB36+AB41+AB44+AB48+AB50+AB55+AB60)</f>
        <v>674</v>
      </c>
      <c r="AC35" s="365"/>
      <c r="AD35" s="364">
        <f>SUM(AD36+AD41+AD44+AD48+AD50+AD55+AD60)</f>
        <v>94</v>
      </c>
      <c r="AE35" s="365"/>
      <c r="AF35" s="123">
        <f>SUM(AF36:AF68)</f>
        <v>936</v>
      </c>
      <c r="AG35" s="123">
        <f aca="true" t="shared" si="1" ref="AG35:BC35">SUM(AG36:AG68)</f>
        <v>456</v>
      </c>
      <c r="AH35" s="123">
        <f t="shared" si="1"/>
        <v>24</v>
      </c>
      <c r="AI35" s="123">
        <f t="shared" si="1"/>
        <v>1000</v>
      </c>
      <c r="AJ35" s="123">
        <f t="shared" si="1"/>
        <v>498</v>
      </c>
      <c r="AK35" s="123">
        <f t="shared" si="1"/>
        <v>25</v>
      </c>
      <c r="AL35" s="123">
        <f t="shared" si="1"/>
        <v>774</v>
      </c>
      <c r="AM35" s="123">
        <f t="shared" si="1"/>
        <v>390</v>
      </c>
      <c r="AN35" s="123">
        <f t="shared" si="1"/>
        <v>19</v>
      </c>
      <c r="AO35" s="123">
        <f t="shared" si="1"/>
        <v>830</v>
      </c>
      <c r="AP35" s="123">
        <f t="shared" si="1"/>
        <v>384</v>
      </c>
      <c r="AQ35" s="123">
        <f t="shared" si="1"/>
        <v>22</v>
      </c>
      <c r="AR35" s="123">
        <f t="shared" si="1"/>
        <v>272</v>
      </c>
      <c r="AS35" s="123">
        <f t="shared" si="1"/>
        <v>166</v>
      </c>
      <c r="AT35" s="123">
        <f t="shared" si="1"/>
        <v>6</v>
      </c>
      <c r="AU35" s="123">
        <f t="shared" si="1"/>
        <v>496</v>
      </c>
      <c r="AV35" s="123">
        <f t="shared" si="1"/>
        <v>182</v>
      </c>
      <c r="AW35" s="123">
        <f t="shared" si="1"/>
        <v>13</v>
      </c>
      <c r="AX35" s="123"/>
      <c r="AY35" s="123"/>
      <c r="AZ35" s="123"/>
      <c r="BA35" s="123">
        <f t="shared" si="1"/>
        <v>200</v>
      </c>
      <c r="BB35" s="123">
        <f t="shared" si="1"/>
        <v>100</v>
      </c>
      <c r="BC35" s="123">
        <f t="shared" si="1"/>
        <v>6</v>
      </c>
      <c r="BD35" s="532">
        <f>SUM(BD36+BD41+BD44+BD48+BD50+BD55+BD60)</f>
        <v>115</v>
      </c>
      <c r="BE35" s="540"/>
      <c r="BF35" s="671"/>
      <c r="BG35" s="672"/>
      <c r="BH35" s="672"/>
      <c r="BI35" s="673"/>
      <c r="BJ35" s="13"/>
    </row>
    <row r="36" spans="1:61" ht="72" customHeight="1" thickBot="1">
      <c r="A36" s="230" t="s">
        <v>96</v>
      </c>
      <c r="B36" s="400" t="s">
        <v>263</v>
      </c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2"/>
      <c r="P36" s="254"/>
      <c r="Q36" s="255"/>
      <c r="R36" s="258"/>
      <c r="S36" s="256"/>
      <c r="T36" s="364">
        <f>SUM(T37:U40)</f>
        <v>432</v>
      </c>
      <c r="U36" s="365"/>
      <c r="V36" s="364">
        <f>SUM(V37:W40)</f>
        <v>204</v>
      </c>
      <c r="W36" s="365"/>
      <c r="X36" s="364">
        <f>SUM(X37:Y40)</f>
        <v>110</v>
      </c>
      <c r="Y36" s="365"/>
      <c r="Z36" s="364"/>
      <c r="AA36" s="365"/>
      <c r="AB36" s="364"/>
      <c r="AC36" s="365"/>
      <c r="AD36" s="364">
        <f>SUM(AD37:AE40)</f>
        <v>94</v>
      </c>
      <c r="AE36" s="365"/>
      <c r="AF36" s="124"/>
      <c r="AG36" s="125"/>
      <c r="AH36" s="126"/>
      <c r="AI36" s="124"/>
      <c r="AJ36" s="125"/>
      <c r="AK36" s="126"/>
      <c r="AL36" s="127"/>
      <c r="AM36" s="125"/>
      <c r="AN36" s="126"/>
      <c r="AO36" s="127"/>
      <c r="AP36" s="125"/>
      <c r="AQ36" s="126"/>
      <c r="AR36" s="127"/>
      <c r="AS36" s="125"/>
      <c r="AT36" s="125"/>
      <c r="AU36" s="125"/>
      <c r="AV36" s="125"/>
      <c r="AW36" s="126"/>
      <c r="AX36" s="127"/>
      <c r="AY36" s="125"/>
      <c r="AZ36" s="126"/>
      <c r="BA36" s="127"/>
      <c r="BB36" s="128"/>
      <c r="BC36" s="126"/>
      <c r="BD36" s="408">
        <f>SUM(BD37:BE40)</f>
        <v>12</v>
      </c>
      <c r="BE36" s="408"/>
      <c r="BF36" s="319"/>
      <c r="BG36" s="320"/>
      <c r="BH36" s="320"/>
      <c r="BI36" s="321"/>
    </row>
    <row r="37" spans="1:61" ht="50.25" customHeight="1">
      <c r="A37" s="228" t="s">
        <v>161</v>
      </c>
      <c r="B37" s="415" t="s">
        <v>262</v>
      </c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548">
        <v>2</v>
      </c>
      <c r="Q37" s="549"/>
      <c r="R37" s="524"/>
      <c r="S37" s="525"/>
      <c r="T37" s="526">
        <f>AF37+AI37+AL37+AO37+AR37+AU37+AX37+BA37</f>
        <v>144</v>
      </c>
      <c r="U37" s="527"/>
      <c r="V37" s="355">
        <f>SUM(AG37+AJ37+AM37+AP37+AS37+AV37+AY37+BB37)</f>
        <v>60</v>
      </c>
      <c r="W37" s="356"/>
      <c r="X37" s="366">
        <v>34</v>
      </c>
      <c r="Y37" s="529"/>
      <c r="Z37" s="355"/>
      <c r="AA37" s="529"/>
      <c r="AB37" s="355"/>
      <c r="AC37" s="529"/>
      <c r="AD37" s="593">
        <v>26</v>
      </c>
      <c r="AE37" s="586"/>
      <c r="AF37" s="133"/>
      <c r="AG37" s="134"/>
      <c r="AH37" s="135"/>
      <c r="AI37" s="136">
        <v>144</v>
      </c>
      <c r="AJ37" s="137">
        <v>60</v>
      </c>
      <c r="AK37" s="138">
        <v>4</v>
      </c>
      <c r="AL37" s="136"/>
      <c r="AM37" s="137"/>
      <c r="AN37" s="138"/>
      <c r="AO37" s="136"/>
      <c r="AP37" s="137"/>
      <c r="AQ37" s="138"/>
      <c r="AR37" s="136"/>
      <c r="AS37" s="137"/>
      <c r="AT37" s="138"/>
      <c r="AU37" s="136"/>
      <c r="AV37" s="137"/>
      <c r="AW37" s="138"/>
      <c r="AX37" s="133"/>
      <c r="AY37" s="134"/>
      <c r="AZ37" s="139"/>
      <c r="BA37" s="136"/>
      <c r="BB37" s="137"/>
      <c r="BC37" s="138"/>
      <c r="BD37" s="366">
        <f>AH37+AK37+AN37+AQ37+AT37+AW37+AZ37+BC37</f>
        <v>4</v>
      </c>
      <c r="BE37" s="366"/>
      <c r="BF37" s="432" t="s">
        <v>208</v>
      </c>
      <c r="BG37" s="433"/>
      <c r="BH37" s="433"/>
      <c r="BI37" s="434"/>
    </row>
    <row r="38" spans="1:66" ht="50.25" customHeight="1">
      <c r="A38" s="228" t="s">
        <v>104</v>
      </c>
      <c r="B38" s="415" t="s">
        <v>260</v>
      </c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548"/>
      <c r="Q38" s="549"/>
      <c r="R38" s="524" t="s">
        <v>425</v>
      </c>
      <c r="S38" s="525"/>
      <c r="T38" s="526">
        <f>AF38+AI38+AL38+AO38+AR38+AU38+AX38+BA38</f>
        <v>72</v>
      </c>
      <c r="U38" s="527"/>
      <c r="V38" s="355">
        <f>SUM(AG38+AJ38+AM38+AP38+AS38+AV38+AY38+BB38)</f>
        <v>34</v>
      </c>
      <c r="W38" s="356"/>
      <c r="X38" s="366">
        <v>18</v>
      </c>
      <c r="Y38" s="529"/>
      <c r="Z38" s="355"/>
      <c r="AA38" s="529"/>
      <c r="AB38" s="355"/>
      <c r="AC38" s="529"/>
      <c r="AD38" s="524">
        <v>16</v>
      </c>
      <c r="AE38" s="572"/>
      <c r="AF38" s="140"/>
      <c r="AG38" s="141"/>
      <c r="AH38" s="142"/>
      <c r="AI38" s="140"/>
      <c r="AJ38" s="141"/>
      <c r="AK38" s="142"/>
      <c r="AL38" s="140">
        <v>72</v>
      </c>
      <c r="AM38" s="141">
        <v>34</v>
      </c>
      <c r="AN38" s="142">
        <v>2</v>
      </c>
      <c r="AO38" s="140"/>
      <c r="AP38" s="141"/>
      <c r="AQ38" s="142"/>
      <c r="AR38" s="143"/>
      <c r="AS38" s="144"/>
      <c r="AT38" s="145"/>
      <c r="AU38" s="140"/>
      <c r="AV38" s="141"/>
      <c r="AW38" s="142"/>
      <c r="AX38" s="143"/>
      <c r="AY38" s="144"/>
      <c r="AZ38" s="146"/>
      <c r="BA38" s="140"/>
      <c r="BB38" s="141"/>
      <c r="BC38" s="142"/>
      <c r="BD38" s="366">
        <f>AH38+AK38+AN38+AQ38+AT38+AW38+AZ38+BC38</f>
        <v>2</v>
      </c>
      <c r="BE38" s="366"/>
      <c r="BF38" s="429" t="s">
        <v>209</v>
      </c>
      <c r="BG38" s="430"/>
      <c r="BH38" s="430"/>
      <c r="BI38" s="431"/>
      <c r="BN38" s="14"/>
    </row>
    <row r="39" spans="1:66" ht="50.25" customHeight="1">
      <c r="A39" s="228" t="s">
        <v>162</v>
      </c>
      <c r="B39" s="415" t="s">
        <v>201</v>
      </c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526"/>
      <c r="Q39" s="527"/>
      <c r="R39" s="524" t="s">
        <v>426</v>
      </c>
      <c r="S39" s="525"/>
      <c r="T39" s="526">
        <f>AF39+AI39+AL39+AO39+AR39+AU39+AX39+BA39</f>
        <v>72</v>
      </c>
      <c r="U39" s="527"/>
      <c r="V39" s="355">
        <f>SUM(AG39+AJ39+AM39+AP39+AS39+AV39+AY39+BB39)</f>
        <v>34</v>
      </c>
      <c r="W39" s="356"/>
      <c r="X39" s="366">
        <v>18</v>
      </c>
      <c r="Y39" s="529"/>
      <c r="Z39" s="355"/>
      <c r="AA39" s="529"/>
      <c r="AB39" s="355"/>
      <c r="AC39" s="529"/>
      <c r="AD39" s="593">
        <v>16</v>
      </c>
      <c r="AE39" s="586"/>
      <c r="AF39" s="133"/>
      <c r="AG39" s="134"/>
      <c r="AH39" s="135"/>
      <c r="AI39" s="147"/>
      <c r="AJ39" s="148"/>
      <c r="AK39" s="149"/>
      <c r="AL39" s="136">
        <v>72</v>
      </c>
      <c r="AM39" s="137">
        <v>34</v>
      </c>
      <c r="AN39" s="138">
        <v>2</v>
      </c>
      <c r="AO39" s="136"/>
      <c r="AP39" s="137"/>
      <c r="AQ39" s="138"/>
      <c r="AR39" s="136"/>
      <c r="AS39" s="137"/>
      <c r="AT39" s="138"/>
      <c r="AU39" s="136"/>
      <c r="AV39" s="137"/>
      <c r="AW39" s="138"/>
      <c r="AX39" s="136"/>
      <c r="AY39" s="137"/>
      <c r="AZ39" s="138"/>
      <c r="BA39" s="136"/>
      <c r="BB39" s="137"/>
      <c r="BC39" s="138"/>
      <c r="BD39" s="535">
        <f>AH39+AK39+AN39+AQ39+AT39+AW39+AZ39+BC39</f>
        <v>2</v>
      </c>
      <c r="BE39" s="535"/>
      <c r="BF39" s="432" t="s">
        <v>210</v>
      </c>
      <c r="BG39" s="433"/>
      <c r="BH39" s="433"/>
      <c r="BI39" s="434"/>
      <c r="BN39" s="14"/>
    </row>
    <row r="40" spans="1:63" ht="51" customHeight="1" thickBot="1">
      <c r="A40" s="259" t="s">
        <v>261</v>
      </c>
      <c r="B40" s="445" t="s">
        <v>123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528">
        <v>4</v>
      </c>
      <c r="Q40" s="529"/>
      <c r="R40" s="355"/>
      <c r="S40" s="356"/>
      <c r="T40" s="528">
        <f>AF40+AI40+AL40+AO40+AR40+AU40+AX40+BA40</f>
        <v>144</v>
      </c>
      <c r="U40" s="529"/>
      <c r="V40" s="355">
        <f>SUM(AG40+AJ40+AM40+AP40+AS40+AV40+AY40+BB40)</f>
        <v>76</v>
      </c>
      <c r="W40" s="356"/>
      <c r="X40" s="366">
        <v>40</v>
      </c>
      <c r="Y40" s="529"/>
      <c r="Z40" s="355"/>
      <c r="AA40" s="529"/>
      <c r="AB40" s="355"/>
      <c r="AC40" s="529"/>
      <c r="AD40" s="667">
        <v>36</v>
      </c>
      <c r="AE40" s="599"/>
      <c r="AF40" s="150"/>
      <c r="AG40" s="151"/>
      <c r="AH40" s="152"/>
      <c r="AI40" s="153"/>
      <c r="AJ40" s="154"/>
      <c r="AK40" s="155"/>
      <c r="AL40" s="153"/>
      <c r="AM40" s="154"/>
      <c r="AN40" s="155"/>
      <c r="AO40" s="153">
        <v>144</v>
      </c>
      <c r="AP40" s="154">
        <v>76</v>
      </c>
      <c r="AQ40" s="155">
        <v>4</v>
      </c>
      <c r="AR40" s="153"/>
      <c r="AS40" s="154"/>
      <c r="AT40" s="155"/>
      <c r="AU40" s="153"/>
      <c r="AV40" s="154"/>
      <c r="AW40" s="155"/>
      <c r="AX40" s="153"/>
      <c r="AY40" s="154"/>
      <c r="AZ40" s="156"/>
      <c r="BA40" s="153"/>
      <c r="BB40" s="154"/>
      <c r="BC40" s="155"/>
      <c r="BD40" s="598">
        <f>AH40+AK40+AN40+AQ40+AT40+AW40+AZ40+BC40</f>
        <v>4</v>
      </c>
      <c r="BE40" s="599"/>
      <c r="BF40" s="385" t="s">
        <v>211</v>
      </c>
      <c r="BG40" s="386"/>
      <c r="BH40" s="386"/>
      <c r="BI40" s="387"/>
      <c r="BJ40" s="25"/>
      <c r="BK40" s="25"/>
    </row>
    <row r="41" spans="1:63" ht="83.25" customHeight="1" thickBot="1">
      <c r="A41" s="261" t="s">
        <v>102</v>
      </c>
      <c r="B41" s="400" t="s">
        <v>265</v>
      </c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2"/>
      <c r="P41" s="254"/>
      <c r="Q41" s="255"/>
      <c r="R41" s="258"/>
      <c r="S41" s="256"/>
      <c r="T41" s="364">
        <f>SUM(T42:U43)</f>
        <v>820</v>
      </c>
      <c r="U41" s="532"/>
      <c r="V41" s="364">
        <f>SUM(V42:W43)</f>
        <v>390</v>
      </c>
      <c r="W41" s="532"/>
      <c r="X41" s="364">
        <f>SUM(X42:Y43)</f>
        <v>204</v>
      </c>
      <c r="Y41" s="532"/>
      <c r="Z41" s="364">
        <f>SUM(Z42:AA43)</f>
        <v>68</v>
      </c>
      <c r="AA41" s="532"/>
      <c r="AB41" s="364">
        <f>SUM(AB42:AC43)</f>
        <v>118</v>
      </c>
      <c r="AC41" s="532"/>
      <c r="AD41" s="364"/>
      <c r="AE41" s="532"/>
      <c r="AF41" s="157"/>
      <c r="AG41" s="158"/>
      <c r="AH41" s="159"/>
      <c r="AI41" s="157"/>
      <c r="AJ41" s="158"/>
      <c r="AK41" s="159"/>
      <c r="AL41" s="157"/>
      <c r="AM41" s="158"/>
      <c r="AN41" s="159"/>
      <c r="AO41" s="157"/>
      <c r="AP41" s="158"/>
      <c r="AQ41" s="159"/>
      <c r="AR41" s="157"/>
      <c r="AS41" s="158"/>
      <c r="AT41" s="159"/>
      <c r="AU41" s="157"/>
      <c r="AV41" s="158"/>
      <c r="AW41" s="159"/>
      <c r="AX41" s="157"/>
      <c r="AY41" s="158"/>
      <c r="AZ41" s="159"/>
      <c r="BA41" s="157"/>
      <c r="BB41" s="158"/>
      <c r="BC41" s="159"/>
      <c r="BD41" s="364">
        <f>SUM(BD42:BE43)</f>
        <v>21</v>
      </c>
      <c r="BE41" s="408"/>
      <c r="BF41" s="319"/>
      <c r="BG41" s="320"/>
      <c r="BH41" s="320"/>
      <c r="BI41" s="321"/>
      <c r="BJ41" s="115"/>
      <c r="BK41" s="25"/>
    </row>
    <row r="42" spans="1:61" ht="60" customHeight="1">
      <c r="A42" s="259" t="s">
        <v>103</v>
      </c>
      <c r="B42" s="405" t="s">
        <v>135</v>
      </c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7"/>
      <c r="P42" s="528" t="s">
        <v>272</v>
      </c>
      <c r="Q42" s="529"/>
      <c r="R42" s="355"/>
      <c r="S42" s="356"/>
      <c r="T42" s="535">
        <f>AF42+AI42+AL42+AO42+AR42+AU42+AX42+BA42</f>
        <v>500</v>
      </c>
      <c r="U42" s="436"/>
      <c r="V42" s="355">
        <f>SUM(AG42+AJ42+AM42+AP42+AS42+AV42+AY42+BB42)</f>
        <v>236</v>
      </c>
      <c r="W42" s="356"/>
      <c r="X42" s="528">
        <v>118</v>
      </c>
      <c r="Y42" s="529"/>
      <c r="Z42" s="355"/>
      <c r="AA42" s="529"/>
      <c r="AB42" s="355">
        <v>118</v>
      </c>
      <c r="AC42" s="529"/>
      <c r="AD42" s="665"/>
      <c r="AE42" s="666"/>
      <c r="AF42" s="160">
        <v>250</v>
      </c>
      <c r="AG42" s="161">
        <v>118</v>
      </c>
      <c r="AH42" s="162">
        <v>6</v>
      </c>
      <c r="AI42" s="160">
        <v>250</v>
      </c>
      <c r="AJ42" s="161">
        <v>118</v>
      </c>
      <c r="AK42" s="162">
        <v>6</v>
      </c>
      <c r="AL42" s="163"/>
      <c r="AM42" s="164"/>
      <c r="AN42" s="165"/>
      <c r="AO42" s="166"/>
      <c r="AP42" s="164"/>
      <c r="AQ42" s="165"/>
      <c r="AR42" s="163"/>
      <c r="AS42" s="164"/>
      <c r="AT42" s="165"/>
      <c r="AU42" s="163"/>
      <c r="AV42" s="164"/>
      <c r="AW42" s="167"/>
      <c r="AX42" s="163"/>
      <c r="AY42" s="164"/>
      <c r="AZ42" s="167"/>
      <c r="BA42" s="163"/>
      <c r="BB42" s="164"/>
      <c r="BC42" s="165"/>
      <c r="BD42" s="366">
        <f>AH42+AK42+AN42+AQ42+AT42+AW42+AZ42+BC42</f>
        <v>12</v>
      </c>
      <c r="BE42" s="366"/>
      <c r="BF42" s="432" t="s">
        <v>217</v>
      </c>
      <c r="BG42" s="433"/>
      <c r="BH42" s="433"/>
      <c r="BI42" s="434"/>
    </row>
    <row r="43" spans="1:61" ht="58.5" customHeight="1" thickBot="1">
      <c r="A43" s="262" t="s">
        <v>122</v>
      </c>
      <c r="B43" s="424" t="s">
        <v>136</v>
      </c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6"/>
      <c r="P43" s="359" t="s">
        <v>272</v>
      </c>
      <c r="Q43" s="360"/>
      <c r="R43" s="593"/>
      <c r="S43" s="587"/>
      <c r="T43" s="371">
        <f>AF43+AI43+AL43+AO43+AR43+AU43+AX43+BA43</f>
        <v>320</v>
      </c>
      <c r="U43" s="372"/>
      <c r="V43" s="355">
        <f>SUM(AG43+AJ43+AM43+AP43+AS43+AV43+AY43+BB43)</f>
        <v>154</v>
      </c>
      <c r="W43" s="356"/>
      <c r="X43" s="359">
        <v>86</v>
      </c>
      <c r="Y43" s="360"/>
      <c r="Z43" s="593">
        <v>68</v>
      </c>
      <c r="AA43" s="360"/>
      <c r="AB43" s="593"/>
      <c r="AC43" s="360"/>
      <c r="AD43" s="655"/>
      <c r="AE43" s="656"/>
      <c r="AF43" s="136">
        <v>200</v>
      </c>
      <c r="AG43" s="137">
        <v>86</v>
      </c>
      <c r="AH43" s="138">
        <v>6</v>
      </c>
      <c r="AI43" s="136">
        <v>120</v>
      </c>
      <c r="AJ43" s="137">
        <v>68</v>
      </c>
      <c r="AK43" s="138">
        <v>3</v>
      </c>
      <c r="AL43" s="147"/>
      <c r="AM43" s="148"/>
      <c r="AN43" s="149"/>
      <c r="AO43" s="168"/>
      <c r="AP43" s="148"/>
      <c r="AQ43" s="149"/>
      <c r="AR43" s="147"/>
      <c r="AS43" s="148"/>
      <c r="AT43" s="149"/>
      <c r="AU43" s="147"/>
      <c r="AV43" s="148"/>
      <c r="AW43" s="169"/>
      <c r="AX43" s="147"/>
      <c r="AY43" s="148"/>
      <c r="AZ43" s="169"/>
      <c r="BA43" s="147"/>
      <c r="BB43" s="148"/>
      <c r="BC43" s="149"/>
      <c r="BD43" s="366">
        <f>AH43+AK43+AN43+AQ43+AT43+AW43+AZ43+BC43</f>
        <v>9</v>
      </c>
      <c r="BE43" s="366"/>
      <c r="BF43" s="429" t="s">
        <v>218</v>
      </c>
      <c r="BG43" s="430"/>
      <c r="BH43" s="430"/>
      <c r="BI43" s="431"/>
    </row>
    <row r="44" spans="1:61" ht="81.75" customHeight="1" thickBot="1">
      <c r="A44" s="261" t="s">
        <v>167</v>
      </c>
      <c r="B44" s="376" t="s">
        <v>166</v>
      </c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8"/>
      <c r="P44" s="254"/>
      <c r="Q44" s="255"/>
      <c r="R44" s="258"/>
      <c r="S44" s="256"/>
      <c r="T44" s="364">
        <f>SUM(T45:U47)</f>
        <v>310</v>
      </c>
      <c r="U44" s="365"/>
      <c r="V44" s="364">
        <f>SUM(V45:W47)</f>
        <v>150</v>
      </c>
      <c r="W44" s="365"/>
      <c r="X44" s="364">
        <f>SUM(X45:Y47)</f>
        <v>94</v>
      </c>
      <c r="Y44" s="365"/>
      <c r="Z44" s="364">
        <f>SUM(Z45:AA47)</f>
        <v>56</v>
      </c>
      <c r="AA44" s="365"/>
      <c r="AB44" s="364"/>
      <c r="AC44" s="365"/>
      <c r="AD44" s="364"/>
      <c r="AE44" s="365"/>
      <c r="AF44" s="170"/>
      <c r="AG44" s="171"/>
      <c r="AH44" s="172"/>
      <c r="AI44" s="170"/>
      <c r="AJ44" s="171"/>
      <c r="AK44" s="172"/>
      <c r="AL44" s="170"/>
      <c r="AM44" s="171"/>
      <c r="AN44" s="172"/>
      <c r="AO44" s="170"/>
      <c r="AP44" s="171"/>
      <c r="AQ44" s="172"/>
      <c r="AR44" s="170"/>
      <c r="AS44" s="171"/>
      <c r="AT44" s="172"/>
      <c r="AU44" s="170"/>
      <c r="AV44" s="171"/>
      <c r="AW44" s="172"/>
      <c r="AX44" s="170"/>
      <c r="AY44" s="171"/>
      <c r="AZ44" s="172"/>
      <c r="BA44" s="170"/>
      <c r="BB44" s="171"/>
      <c r="BC44" s="172"/>
      <c r="BD44" s="364">
        <f>SUM(BD45:BE47)</f>
        <v>9</v>
      </c>
      <c r="BE44" s="408"/>
      <c r="BF44" s="319"/>
      <c r="BG44" s="320"/>
      <c r="BH44" s="320"/>
      <c r="BI44" s="321"/>
    </row>
    <row r="45" spans="1:61" ht="116.25" customHeight="1">
      <c r="A45" s="263" t="s">
        <v>168</v>
      </c>
      <c r="B45" s="368" t="s">
        <v>322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70"/>
      <c r="P45" s="131"/>
      <c r="Q45" s="132"/>
      <c r="R45" s="468">
        <v>3</v>
      </c>
      <c r="S45" s="741"/>
      <c r="T45" s="357">
        <f>AF45+AI45+AL45+AO45+AR45+AU45+AX45+BA45</f>
        <v>110</v>
      </c>
      <c r="U45" s="358"/>
      <c r="V45" s="355">
        <f>SUM(AG45+AJ45+AM45+AP45+AS45+AV45+AY45+BB45)</f>
        <v>50</v>
      </c>
      <c r="W45" s="356"/>
      <c r="X45" s="359">
        <v>34</v>
      </c>
      <c r="Y45" s="360"/>
      <c r="Z45" s="593">
        <v>16</v>
      </c>
      <c r="AA45" s="360"/>
      <c r="AB45" s="593"/>
      <c r="AC45" s="360"/>
      <c r="AD45" s="593"/>
      <c r="AE45" s="587"/>
      <c r="AF45" s="140"/>
      <c r="AG45" s="141"/>
      <c r="AH45" s="142"/>
      <c r="AI45" s="140"/>
      <c r="AJ45" s="141"/>
      <c r="AK45" s="142"/>
      <c r="AL45" s="160">
        <v>110</v>
      </c>
      <c r="AM45" s="161">
        <v>50</v>
      </c>
      <c r="AN45" s="162">
        <v>3</v>
      </c>
      <c r="AO45" s="140"/>
      <c r="AP45" s="141"/>
      <c r="AQ45" s="142"/>
      <c r="AR45" s="140"/>
      <c r="AS45" s="141"/>
      <c r="AT45" s="142"/>
      <c r="AU45" s="140"/>
      <c r="AV45" s="141"/>
      <c r="AW45" s="142"/>
      <c r="AX45" s="160"/>
      <c r="AY45" s="161"/>
      <c r="AZ45" s="162"/>
      <c r="BA45" s="140"/>
      <c r="BB45" s="141"/>
      <c r="BC45" s="142"/>
      <c r="BD45" s="366">
        <f>AH45+AK45+AN45+AQ45+AT45+AW45+AZ45+BC45</f>
        <v>3</v>
      </c>
      <c r="BE45" s="366"/>
      <c r="BF45" s="391" t="s">
        <v>220</v>
      </c>
      <c r="BG45" s="392"/>
      <c r="BH45" s="392"/>
      <c r="BI45" s="393"/>
    </row>
    <row r="46" spans="1:61" ht="81" customHeight="1">
      <c r="A46" s="263" t="s">
        <v>169</v>
      </c>
      <c r="B46" s="361" t="s">
        <v>144</v>
      </c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3"/>
      <c r="P46" s="175"/>
      <c r="Q46" s="176"/>
      <c r="R46" s="353">
        <v>8</v>
      </c>
      <c r="S46" s="354"/>
      <c r="T46" s="359">
        <f>AF46+AI46+AL46+AO46+AR46+AU46+AX46+BA46</f>
        <v>100</v>
      </c>
      <c r="U46" s="360"/>
      <c r="V46" s="355">
        <f>SUM(AG46+AJ46+AM46+AP46+AS46+AV46+AY46+BB46)</f>
        <v>50</v>
      </c>
      <c r="W46" s="356"/>
      <c r="X46" s="347">
        <v>30</v>
      </c>
      <c r="Y46" s="348"/>
      <c r="Z46" s="349">
        <v>20</v>
      </c>
      <c r="AA46" s="348"/>
      <c r="AB46" s="349"/>
      <c r="AC46" s="348"/>
      <c r="AD46" s="177"/>
      <c r="AE46" s="178"/>
      <c r="AF46" s="179"/>
      <c r="AG46" s="180"/>
      <c r="AH46" s="181"/>
      <c r="AI46" s="179"/>
      <c r="AJ46" s="180"/>
      <c r="AK46" s="181"/>
      <c r="AL46" s="179"/>
      <c r="AM46" s="180"/>
      <c r="AN46" s="182"/>
      <c r="AO46" s="179"/>
      <c r="AP46" s="180"/>
      <c r="AQ46" s="181"/>
      <c r="AR46" s="179"/>
      <c r="AS46" s="180"/>
      <c r="AT46" s="181"/>
      <c r="AU46" s="179"/>
      <c r="AV46" s="180"/>
      <c r="AW46" s="183"/>
      <c r="AX46" s="179"/>
      <c r="AY46" s="180"/>
      <c r="AZ46" s="183"/>
      <c r="BA46" s="179">
        <v>100</v>
      </c>
      <c r="BB46" s="180">
        <v>50</v>
      </c>
      <c r="BC46" s="183">
        <v>3</v>
      </c>
      <c r="BD46" s="366">
        <f>AH46+AK46+AN46+AQ46+AT46+AW46+AZ46+BC46</f>
        <v>3</v>
      </c>
      <c r="BE46" s="366"/>
      <c r="BF46" s="432" t="s">
        <v>223</v>
      </c>
      <c r="BG46" s="433"/>
      <c r="BH46" s="433"/>
      <c r="BI46" s="434"/>
    </row>
    <row r="47" spans="1:61" ht="57" customHeight="1" thickBot="1">
      <c r="A47" s="263" t="s">
        <v>384</v>
      </c>
      <c r="B47" s="361" t="s">
        <v>138</v>
      </c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3"/>
      <c r="P47" s="367">
        <v>8</v>
      </c>
      <c r="Q47" s="348"/>
      <c r="R47" s="349"/>
      <c r="S47" s="350"/>
      <c r="T47" s="371">
        <f>AF47+AI47+AL47+AO47+AR47+AU47+AX47+BA47</f>
        <v>100</v>
      </c>
      <c r="U47" s="372"/>
      <c r="V47" s="355">
        <f>SUM(AG47+AJ47+AM47+AP47+AS47+AV47+AY47+BB47)</f>
        <v>50</v>
      </c>
      <c r="W47" s="356"/>
      <c r="X47" s="367">
        <v>30</v>
      </c>
      <c r="Y47" s="348"/>
      <c r="Z47" s="349">
        <v>20</v>
      </c>
      <c r="AA47" s="348"/>
      <c r="AB47" s="349"/>
      <c r="AC47" s="348"/>
      <c r="AD47" s="349"/>
      <c r="AE47" s="367"/>
      <c r="AF47" s="179"/>
      <c r="AG47" s="180"/>
      <c r="AH47" s="181"/>
      <c r="AI47" s="179"/>
      <c r="AJ47" s="180"/>
      <c r="AK47" s="181"/>
      <c r="AL47" s="179"/>
      <c r="AM47" s="180"/>
      <c r="AN47" s="182"/>
      <c r="AO47" s="179"/>
      <c r="AP47" s="180"/>
      <c r="AQ47" s="181"/>
      <c r="AR47" s="179"/>
      <c r="AS47" s="180"/>
      <c r="AT47" s="181"/>
      <c r="AU47" s="179"/>
      <c r="AV47" s="180"/>
      <c r="AW47" s="181"/>
      <c r="AX47" s="179"/>
      <c r="AY47" s="180"/>
      <c r="AZ47" s="182"/>
      <c r="BA47" s="129">
        <v>100</v>
      </c>
      <c r="BB47" s="180">
        <v>50</v>
      </c>
      <c r="BC47" s="183">
        <v>3</v>
      </c>
      <c r="BD47" s="366">
        <f>AH47+AK47+AN47+AQ47+AT47+AW47+AZ47+BC47</f>
        <v>3</v>
      </c>
      <c r="BE47" s="366"/>
      <c r="BF47" s="412" t="s">
        <v>225</v>
      </c>
      <c r="BG47" s="413"/>
      <c r="BH47" s="413"/>
      <c r="BI47" s="414"/>
    </row>
    <row r="48" spans="1:61" ht="54" customHeight="1" thickBot="1">
      <c r="A48" s="230" t="s">
        <v>274</v>
      </c>
      <c r="B48" s="400" t="s">
        <v>273</v>
      </c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2"/>
      <c r="P48" s="322"/>
      <c r="Q48" s="323"/>
      <c r="R48" s="324"/>
      <c r="S48" s="325"/>
      <c r="T48" s="660">
        <f>SUM(T49)</f>
        <v>220</v>
      </c>
      <c r="U48" s="661"/>
      <c r="V48" s="540">
        <f>SUM(V49)</f>
        <v>100</v>
      </c>
      <c r="W48" s="365"/>
      <c r="X48" s="609"/>
      <c r="Y48" s="609"/>
      <c r="Z48" s="609"/>
      <c r="AA48" s="609"/>
      <c r="AB48" s="609">
        <f>SUM(AB49)</f>
        <v>100</v>
      </c>
      <c r="AC48" s="609"/>
      <c r="AD48" s="609"/>
      <c r="AE48" s="609"/>
      <c r="AF48" s="170"/>
      <c r="AG48" s="171"/>
      <c r="AH48" s="172"/>
      <c r="AI48" s="170"/>
      <c r="AJ48" s="171"/>
      <c r="AK48" s="172"/>
      <c r="AL48" s="170"/>
      <c r="AM48" s="171"/>
      <c r="AN48" s="172"/>
      <c r="AO48" s="170"/>
      <c r="AP48" s="171"/>
      <c r="AQ48" s="172"/>
      <c r="AR48" s="170"/>
      <c r="AS48" s="171"/>
      <c r="AT48" s="172"/>
      <c r="AU48" s="170"/>
      <c r="AV48" s="171"/>
      <c r="AW48" s="172"/>
      <c r="AX48" s="170"/>
      <c r="AY48" s="171"/>
      <c r="AZ48" s="172"/>
      <c r="BA48" s="170"/>
      <c r="BB48" s="171"/>
      <c r="BC48" s="172"/>
      <c r="BD48" s="408">
        <v>6</v>
      </c>
      <c r="BE48" s="408"/>
      <c r="BF48" s="319"/>
      <c r="BG48" s="320"/>
      <c r="BH48" s="320"/>
      <c r="BI48" s="321"/>
    </row>
    <row r="49" spans="1:61" ht="52.5" customHeight="1" thickBot="1">
      <c r="A49" s="238" t="s">
        <v>409</v>
      </c>
      <c r="B49" s="316" t="s">
        <v>137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8"/>
      <c r="P49" s="322">
        <v>2</v>
      </c>
      <c r="Q49" s="323"/>
      <c r="R49" s="324">
        <v>1</v>
      </c>
      <c r="S49" s="325"/>
      <c r="T49" s="577">
        <f>AF49+AI49+AL49+AO49+AR49+AU49+AX49+BA49</f>
        <v>220</v>
      </c>
      <c r="U49" s="323"/>
      <c r="V49" s="355">
        <f>SUM(AG49+AJ49+AM49+AP49+AS49+AV49+AY49+BB49)</f>
        <v>100</v>
      </c>
      <c r="W49" s="356"/>
      <c r="X49" s="408"/>
      <c r="Y49" s="532"/>
      <c r="Z49" s="540"/>
      <c r="AA49" s="532"/>
      <c r="AB49" s="324">
        <v>100</v>
      </c>
      <c r="AC49" s="323"/>
      <c r="AD49" s="540"/>
      <c r="AE49" s="408"/>
      <c r="AF49" s="184">
        <v>110</v>
      </c>
      <c r="AG49" s="185">
        <v>50</v>
      </c>
      <c r="AH49" s="186">
        <v>3</v>
      </c>
      <c r="AI49" s="184">
        <v>110</v>
      </c>
      <c r="AJ49" s="185">
        <v>50</v>
      </c>
      <c r="AK49" s="186">
        <v>3</v>
      </c>
      <c r="AL49" s="184"/>
      <c r="AM49" s="185"/>
      <c r="AN49" s="186"/>
      <c r="AO49" s="187"/>
      <c r="AP49" s="188"/>
      <c r="AQ49" s="189"/>
      <c r="AR49" s="184"/>
      <c r="AS49" s="185"/>
      <c r="AT49" s="186"/>
      <c r="AU49" s="184"/>
      <c r="AV49" s="185"/>
      <c r="AW49" s="190"/>
      <c r="AX49" s="184"/>
      <c r="AY49" s="185"/>
      <c r="AZ49" s="190"/>
      <c r="BA49" s="184"/>
      <c r="BB49" s="185"/>
      <c r="BC49" s="186"/>
      <c r="BD49" s="366">
        <f>AH49+AK49+AN49+AQ49+AT49+AW49+AZ49+BC49</f>
        <v>6</v>
      </c>
      <c r="BE49" s="366"/>
      <c r="BF49" s="319" t="s">
        <v>212</v>
      </c>
      <c r="BG49" s="320"/>
      <c r="BH49" s="320"/>
      <c r="BI49" s="321"/>
    </row>
    <row r="50" spans="1:61" ht="49.5" customHeight="1" thickBot="1">
      <c r="A50" s="233" t="s">
        <v>110</v>
      </c>
      <c r="B50" s="376" t="s">
        <v>175</v>
      </c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8"/>
      <c r="P50" s="322"/>
      <c r="Q50" s="323"/>
      <c r="R50" s="324"/>
      <c r="S50" s="325"/>
      <c r="T50" s="364">
        <f>SUM(T51:U54)</f>
        <v>902</v>
      </c>
      <c r="U50" s="365"/>
      <c r="V50" s="364">
        <f>SUM(V51:W54)</f>
        <v>490</v>
      </c>
      <c r="W50" s="365"/>
      <c r="X50" s="364">
        <f>SUM(X51:Y54)</f>
        <v>270</v>
      </c>
      <c r="Y50" s="365"/>
      <c r="Z50" s="364">
        <f>SUM(Z51:AA54)</f>
        <v>50</v>
      </c>
      <c r="AA50" s="365"/>
      <c r="AB50" s="364">
        <f>SUM(AB51:AC54)</f>
        <v>170</v>
      </c>
      <c r="AC50" s="365"/>
      <c r="AD50" s="364"/>
      <c r="AE50" s="365"/>
      <c r="AF50" s="170"/>
      <c r="AG50" s="171"/>
      <c r="AH50" s="172"/>
      <c r="AI50" s="170"/>
      <c r="AJ50" s="171"/>
      <c r="AK50" s="172"/>
      <c r="AL50" s="170"/>
      <c r="AM50" s="171"/>
      <c r="AN50" s="172"/>
      <c r="AO50" s="170"/>
      <c r="AP50" s="171"/>
      <c r="AQ50" s="172"/>
      <c r="AR50" s="170"/>
      <c r="AS50" s="171"/>
      <c r="AT50" s="172"/>
      <c r="AU50" s="170"/>
      <c r="AV50" s="171"/>
      <c r="AW50" s="172"/>
      <c r="AX50" s="170"/>
      <c r="AY50" s="171"/>
      <c r="AZ50" s="172"/>
      <c r="BA50" s="170"/>
      <c r="BB50" s="171"/>
      <c r="BC50" s="172"/>
      <c r="BD50" s="364">
        <f>SUM(BD51:BE54)</f>
        <v>21</v>
      </c>
      <c r="BE50" s="408"/>
      <c r="BF50" s="319"/>
      <c r="BG50" s="320"/>
      <c r="BH50" s="320"/>
      <c r="BI50" s="321"/>
    </row>
    <row r="51" spans="1:61" ht="49.5" customHeight="1">
      <c r="A51" s="246" t="s">
        <v>182</v>
      </c>
      <c r="B51" s="396" t="s">
        <v>142</v>
      </c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8"/>
      <c r="P51" s="367">
        <v>2.3</v>
      </c>
      <c r="Q51" s="348"/>
      <c r="R51" s="349"/>
      <c r="S51" s="350"/>
      <c r="T51" s="389">
        <f>AF51+AI51+AL51+AO51+AR51+AU51+AX51+BA51</f>
        <v>260</v>
      </c>
      <c r="U51" s="469"/>
      <c r="V51" s="355">
        <f>SUM(AG51+AJ51+AM51+AP51+AS51+AV51+AY51+BB51)</f>
        <v>136</v>
      </c>
      <c r="W51" s="356"/>
      <c r="X51" s="367">
        <v>68</v>
      </c>
      <c r="Y51" s="348"/>
      <c r="Z51" s="349">
        <v>34</v>
      </c>
      <c r="AA51" s="348"/>
      <c r="AB51" s="349">
        <v>34</v>
      </c>
      <c r="AC51" s="348"/>
      <c r="AD51" s="538"/>
      <c r="AE51" s="539"/>
      <c r="AF51" s="179"/>
      <c r="AG51" s="180"/>
      <c r="AH51" s="182"/>
      <c r="AI51" s="179">
        <v>130</v>
      </c>
      <c r="AJ51" s="180">
        <v>68</v>
      </c>
      <c r="AK51" s="183">
        <v>3</v>
      </c>
      <c r="AL51" s="179">
        <v>130</v>
      </c>
      <c r="AM51" s="180">
        <v>68</v>
      </c>
      <c r="AN51" s="183">
        <v>3</v>
      </c>
      <c r="AO51" s="179"/>
      <c r="AP51" s="180"/>
      <c r="AQ51" s="182"/>
      <c r="AR51" s="176"/>
      <c r="AS51" s="180"/>
      <c r="AT51" s="181"/>
      <c r="AU51" s="179"/>
      <c r="AV51" s="180"/>
      <c r="AW51" s="181"/>
      <c r="AX51" s="179"/>
      <c r="AY51" s="180"/>
      <c r="AZ51" s="181"/>
      <c r="BA51" s="179"/>
      <c r="BB51" s="180"/>
      <c r="BC51" s="181"/>
      <c r="BD51" s="366">
        <f>AH51+AK51+AN51+AQ51+AT51+AW51+AZ51+BC51</f>
        <v>6</v>
      </c>
      <c r="BE51" s="366"/>
      <c r="BF51" s="432" t="s">
        <v>226</v>
      </c>
      <c r="BG51" s="433"/>
      <c r="BH51" s="433"/>
      <c r="BI51" s="434"/>
    </row>
    <row r="52" spans="1:61" ht="54" customHeight="1">
      <c r="A52" s="248" t="s">
        <v>183</v>
      </c>
      <c r="B52" s="420" t="s">
        <v>139</v>
      </c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2"/>
      <c r="P52" s="367">
        <v>3</v>
      </c>
      <c r="Q52" s="348"/>
      <c r="R52" s="349">
        <v>2</v>
      </c>
      <c r="S52" s="350"/>
      <c r="T52" s="526">
        <f>AF52+AI52+AL52+AO52+AR52+AU52+AX52+BA52</f>
        <v>240</v>
      </c>
      <c r="U52" s="527"/>
      <c r="V52" s="355">
        <f>SUM(AG52+AJ52+AM52+AP52+AS52+AV52+AY52+BB52)</f>
        <v>118</v>
      </c>
      <c r="W52" s="356"/>
      <c r="X52" s="367">
        <v>68</v>
      </c>
      <c r="Y52" s="348"/>
      <c r="Z52" s="349"/>
      <c r="AA52" s="348"/>
      <c r="AB52" s="349">
        <v>50</v>
      </c>
      <c r="AC52" s="348"/>
      <c r="AD52" s="538"/>
      <c r="AE52" s="539"/>
      <c r="AF52" s="179"/>
      <c r="AG52" s="180"/>
      <c r="AH52" s="182"/>
      <c r="AI52" s="179">
        <v>110</v>
      </c>
      <c r="AJ52" s="180">
        <v>50</v>
      </c>
      <c r="AK52" s="183">
        <v>3</v>
      </c>
      <c r="AL52" s="179">
        <v>130</v>
      </c>
      <c r="AM52" s="180">
        <v>68</v>
      </c>
      <c r="AN52" s="183">
        <v>3</v>
      </c>
      <c r="AO52" s="179"/>
      <c r="AP52" s="180"/>
      <c r="AQ52" s="182"/>
      <c r="AR52" s="176"/>
      <c r="AS52" s="180"/>
      <c r="AT52" s="181"/>
      <c r="AU52" s="179"/>
      <c r="AV52" s="180"/>
      <c r="AW52" s="181"/>
      <c r="AX52" s="179"/>
      <c r="AY52" s="180"/>
      <c r="AZ52" s="181"/>
      <c r="BA52" s="179"/>
      <c r="BB52" s="180"/>
      <c r="BC52" s="181"/>
      <c r="BD52" s="366">
        <f>AH52+AK52+AN52+AQ52+AT52+AW52+AZ52+BC52</f>
        <v>6</v>
      </c>
      <c r="BE52" s="366"/>
      <c r="BF52" s="429" t="s">
        <v>229</v>
      </c>
      <c r="BG52" s="430"/>
      <c r="BH52" s="430"/>
      <c r="BI52" s="431"/>
    </row>
    <row r="53" spans="1:61" ht="88.5" customHeight="1">
      <c r="A53" s="248" t="s">
        <v>184</v>
      </c>
      <c r="B53" s="420" t="s">
        <v>267</v>
      </c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2"/>
      <c r="P53" s="367">
        <v>3</v>
      </c>
      <c r="Q53" s="348"/>
      <c r="R53" s="349"/>
      <c r="S53" s="350"/>
      <c r="T53" s="359">
        <f>AF53+AI53+AL53+AO53+AR53+AU53+AX53+BA53</f>
        <v>130</v>
      </c>
      <c r="U53" s="360"/>
      <c r="V53" s="355">
        <f>SUM(AG53+AJ53+AM53+AP53+AS53+AV53+AY53+BB53)</f>
        <v>68</v>
      </c>
      <c r="W53" s="356"/>
      <c r="X53" s="367">
        <v>34</v>
      </c>
      <c r="Y53" s="348"/>
      <c r="Z53" s="349">
        <v>16</v>
      </c>
      <c r="AA53" s="348"/>
      <c r="AB53" s="349">
        <v>18</v>
      </c>
      <c r="AC53" s="348"/>
      <c r="AD53" s="538"/>
      <c r="AE53" s="539"/>
      <c r="AF53" s="179"/>
      <c r="AG53" s="180"/>
      <c r="AH53" s="182"/>
      <c r="AI53" s="179"/>
      <c r="AJ53" s="180"/>
      <c r="AK53" s="183"/>
      <c r="AL53" s="179">
        <v>130</v>
      </c>
      <c r="AM53" s="180">
        <v>68</v>
      </c>
      <c r="AN53" s="183">
        <v>3</v>
      </c>
      <c r="AO53" s="179"/>
      <c r="AP53" s="180"/>
      <c r="AQ53" s="182"/>
      <c r="AR53" s="176"/>
      <c r="AS53" s="180"/>
      <c r="AT53" s="181"/>
      <c r="AU53" s="179"/>
      <c r="AV53" s="180"/>
      <c r="AW53" s="181"/>
      <c r="AX53" s="179"/>
      <c r="AY53" s="180"/>
      <c r="AZ53" s="181"/>
      <c r="BA53" s="179"/>
      <c r="BB53" s="180"/>
      <c r="BC53" s="181"/>
      <c r="BD53" s="366">
        <f>AH53+AK53+AN53+AQ53+AT53+AW53+AZ53+BC53</f>
        <v>3</v>
      </c>
      <c r="BE53" s="366"/>
      <c r="BF53" s="412"/>
      <c r="BG53" s="413"/>
      <c r="BH53" s="413"/>
      <c r="BI53" s="414"/>
    </row>
    <row r="54" spans="1:61" ht="56.25" customHeight="1" thickBot="1">
      <c r="A54" s="264" t="s">
        <v>328</v>
      </c>
      <c r="B54" s="373" t="s">
        <v>141</v>
      </c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5"/>
      <c r="P54" s="367">
        <v>5</v>
      </c>
      <c r="Q54" s="348"/>
      <c r="R54" s="349">
        <v>4</v>
      </c>
      <c r="S54" s="350"/>
      <c r="T54" s="371">
        <f>AF54+AI54+AL54+AO54+AR54+AU54+AX54+BA54</f>
        <v>272</v>
      </c>
      <c r="U54" s="372"/>
      <c r="V54" s="355">
        <f>SUM(AG54+AJ54+AM54+AP54+AS54+AV54+AY54+BB54)</f>
        <v>168</v>
      </c>
      <c r="W54" s="356"/>
      <c r="X54" s="367">
        <v>100</v>
      </c>
      <c r="Y54" s="348"/>
      <c r="Z54" s="349"/>
      <c r="AA54" s="348"/>
      <c r="AB54" s="349">
        <v>68</v>
      </c>
      <c r="AC54" s="348"/>
      <c r="AD54" s="538"/>
      <c r="AE54" s="539"/>
      <c r="AF54" s="179"/>
      <c r="AG54" s="180"/>
      <c r="AH54" s="182"/>
      <c r="AI54" s="179"/>
      <c r="AJ54" s="180"/>
      <c r="AK54" s="183"/>
      <c r="AL54" s="179"/>
      <c r="AM54" s="180"/>
      <c r="AN54" s="183"/>
      <c r="AO54" s="179">
        <v>136</v>
      </c>
      <c r="AP54" s="180">
        <v>84</v>
      </c>
      <c r="AQ54" s="183">
        <v>3</v>
      </c>
      <c r="AR54" s="176">
        <v>136</v>
      </c>
      <c r="AS54" s="180">
        <v>84</v>
      </c>
      <c r="AT54" s="181">
        <v>3</v>
      </c>
      <c r="AU54" s="179"/>
      <c r="AV54" s="180"/>
      <c r="AW54" s="181"/>
      <c r="AX54" s="179"/>
      <c r="AY54" s="180"/>
      <c r="AZ54" s="181"/>
      <c r="BA54" s="179"/>
      <c r="BB54" s="180"/>
      <c r="BC54" s="181"/>
      <c r="BD54" s="366">
        <f>AH54+AK54+AN54+AQ54+AT54+AW54+AZ54+BC54</f>
        <v>6</v>
      </c>
      <c r="BE54" s="366"/>
      <c r="BF54" s="432" t="s">
        <v>231</v>
      </c>
      <c r="BG54" s="433"/>
      <c r="BH54" s="433"/>
      <c r="BI54" s="434"/>
    </row>
    <row r="55" spans="1:255" s="25" customFormat="1" ht="93.75" customHeight="1" thickBot="1">
      <c r="A55" s="233" t="s">
        <v>176</v>
      </c>
      <c r="B55" s="742" t="s">
        <v>329</v>
      </c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4"/>
      <c r="P55" s="254"/>
      <c r="Q55" s="257"/>
      <c r="R55" s="255"/>
      <c r="S55" s="256"/>
      <c r="T55" s="364">
        <f>SUM(T56:U59)</f>
        <v>752</v>
      </c>
      <c r="U55" s="365"/>
      <c r="V55" s="364">
        <f>SUM(V56:W59)</f>
        <v>406</v>
      </c>
      <c r="W55" s="365"/>
      <c r="X55" s="364">
        <f>SUM(X56:Y59)</f>
        <v>170</v>
      </c>
      <c r="Y55" s="365"/>
      <c r="Z55" s="364">
        <f>SUM(Z56:AA59)</f>
        <v>118</v>
      </c>
      <c r="AA55" s="365"/>
      <c r="AB55" s="364">
        <f>SUM(AB56:AC59)</f>
        <v>118</v>
      </c>
      <c r="AC55" s="365"/>
      <c r="AD55" s="364"/>
      <c r="AE55" s="365"/>
      <c r="AF55" s="157"/>
      <c r="AG55" s="158"/>
      <c r="AH55" s="159"/>
      <c r="AI55" s="157"/>
      <c r="AJ55" s="158"/>
      <c r="AK55" s="159"/>
      <c r="AL55" s="157"/>
      <c r="AM55" s="158"/>
      <c r="AN55" s="159"/>
      <c r="AO55" s="157"/>
      <c r="AP55" s="158"/>
      <c r="AQ55" s="159"/>
      <c r="AR55" s="157"/>
      <c r="AS55" s="158"/>
      <c r="AT55" s="159"/>
      <c r="AU55" s="157"/>
      <c r="AV55" s="158"/>
      <c r="AW55" s="159"/>
      <c r="AX55" s="157"/>
      <c r="AY55" s="158"/>
      <c r="AZ55" s="159"/>
      <c r="BA55" s="157"/>
      <c r="BB55" s="158"/>
      <c r="BC55" s="159"/>
      <c r="BD55" s="364">
        <f>SUM(BD56:BE59)</f>
        <v>18</v>
      </c>
      <c r="BE55" s="408"/>
      <c r="BF55" s="319"/>
      <c r="BG55" s="320"/>
      <c r="BH55" s="320"/>
      <c r="BI55" s="321"/>
      <c r="BJ55" s="737"/>
      <c r="BK55" s="737"/>
      <c r="BL55" s="737"/>
      <c r="BM55" s="737"/>
      <c r="BN55" s="737"/>
      <c r="BO55" s="737"/>
      <c r="BP55" s="737"/>
      <c r="BQ55" s="737"/>
      <c r="BR55" s="737"/>
      <c r="BS55" s="737"/>
      <c r="BT55" s="737"/>
      <c r="BU55" s="737"/>
      <c r="BV55" s="737"/>
      <c r="BW55" s="737"/>
      <c r="BX55" s="738"/>
      <c r="BY55" s="738"/>
      <c r="BZ55" s="738"/>
      <c r="CA55" s="738"/>
      <c r="CB55" s="738"/>
      <c r="CC55" s="738"/>
      <c r="CD55" s="738"/>
      <c r="CE55" s="738"/>
      <c r="CF55" s="736"/>
      <c r="CG55" s="736"/>
      <c r="CH55" s="736"/>
      <c r="CI55" s="736"/>
      <c r="CJ55" s="736"/>
      <c r="CK55" s="736"/>
      <c r="CL55" s="736"/>
      <c r="CM55" s="736"/>
      <c r="CN55" s="18"/>
      <c r="CO55" s="18"/>
      <c r="CP55" s="19"/>
      <c r="CQ55" s="20"/>
      <c r="CR55" s="20"/>
      <c r="CS55" s="21"/>
      <c r="CT55" s="16"/>
      <c r="CU55" s="16"/>
      <c r="CV55" s="22"/>
      <c r="CW55" s="23"/>
      <c r="CX55" s="23"/>
      <c r="CY55" s="24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740"/>
      <c r="DM55" s="740"/>
      <c r="DN55" s="739"/>
      <c r="DO55" s="739"/>
      <c r="DP55" s="739"/>
      <c r="DQ55" s="739"/>
      <c r="DR55" s="17"/>
      <c r="DS55" s="737"/>
      <c r="DT55" s="737"/>
      <c r="DU55" s="737"/>
      <c r="DV55" s="737"/>
      <c r="DW55" s="737"/>
      <c r="DX55" s="737"/>
      <c r="DY55" s="737"/>
      <c r="DZ55" s="737"/>
      <c r="EA55" s="737"/>
      <c r="EB55" s="737"/>
      <c r="EC55" s="737"/>
      <c r="ED55" s="737"/>
      <c r="EE55" s="737"/>
      <c r="EF55" s="737"/>
      <c r="EG55" s="738"/>
      <c r="EH55" s="738"/>
      <c r="EI55" s="738"/>
      <c r="EJ55" s="738"/>
      <c r="EK55" s="738"/>
      <c r="EL55" s="738"/>
      <c r="EM55" s="738"/>
      <c r="EN55" s="738"/>
      <c r="EO55" s="736"/>
      <c r="EP55" s="736"/>
      <c r="EQ55" s="736"/>
      <c r="ER55" s="736"/>
      <c r="ES55" s="736"/>
      <c r="ET55" s="736"/>
      <c r="EU55" s="736"/>
      <c r="EV55" s="736"/>
      <c r="EW55" s="18"/>
      <c r="EX55" s="18"/>
      <c r="EY55" s="19"/>
      <c r="EZ55" s="20"/>
      <c r="FA55" s="20"/>
      <c r="FB55" s="21"/>
      <c r="FC55" s="16"/>
      <c r="FD55" s="16"/>
      <c r="FE55" s="22"/>
      <c r="FF55" s="23"/>
      <c r="FG55" s="23"/>
      <c r="FH55" s="24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740"/>
      <c r="FV55" s="740"/>
      <c r="FW55" s="739"/>
      <c r="FX55" s="739"/>
      <c r="FY55" s="739"/>
      <c r="FZ55" s="739"/>
      <c r="GA55" s="17"/>
      <c r="GB55" s="737"/>
      <c r="GC55" s="737"/>
      <c r="GD55" s="737"/>
      <c r="GE55" s="737"/>
      <c r="GF55" s="737"/>
      <c r="GG55" s="737"/>
      <c r="GH55" s="737"/>
      <c r="GI55" s="737"/>
      <c r="GJ55" s="737"/>
      <c r="GK55" s="737"/>
      <c r="GL55" s="737"/>
      <c r="GM55" s="737"/>
      <c r="GN55" s="737"/>
      <c r="GO55" s="737"/>
      <c r="GP55" s="738"/>
      <c r="GQ55" s="738"/>
      <c r="GR55" s="738"/>
      <c r="GS55" s="738"/>
      <c r="GT55" s="738"/>
      <c r="GU55" s="738"/>
      <c r="GV55" s="738"/>
      <c r="GW55" s="738"/>
      <c r="GX55" s="736"/>
      <c r="GY55" s="736"/>
      <c r="GZ55" s="736"/>
      <c r="HA55" s="736"/>
      <c r="HB55" s="736"/>
      <c r="HC55" s="736"/>
      <c r="HD55" s="736"/>
      <c r="HE55" s="736"/>
      <c r="HF55" s="18"/>
      <c r="HG55" s="18"/>
      <c r="HH55" s="19"/>
      <c r="HI55" s="20"/>
      <c r="HJ55" s="20"/>
      <c r="HK55" s="21"/>
      <c r="HL55" s="16"/>
      <c r="HM55" s="16"/>
      <c r="HN55" s="22"/>
      <c r="HO55" s="23"/>
      <c r="HP55" s="23"/>
      <c r="HQ55" s="24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740"/>
      <c r="IE55" s="740"/>
      <c r="IF55" s="739"/>
      <c r="IG55" s="739"/>
      <c r="IH55" s="739"/>
      <c r="II55" s="739"/>
      <c r="IJ55" s="17"/>
      <c r="IK55" s="737"/>
      <c r="IL55" s="737"/>
      <c r="IM55" s="737"/>
      <c r="IN55" s="737"/>
      <c r="IO55" s="737"/>
      <c r="IP55" s="737"/>
      <c r="IQ55" s="737"/>
      <c r="IR55" s="737"/>
      <c r="IS55" s="737"/>
      <c r="IT55" s="737"/>
      <c r="IU55" s="737"/>
    </row>
    <row r="56" spans="1:61" s="25" customFormat="1" ht="50.25" customHeight="1">
      <c r="A56" s="246" t="s">
        <v>331</v>
      </c>
      <c r="B56" s="396" t="s">
        <v>143</v>
      </c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8"/>
      <c r="P56" s="367"/>
      <c r="Q56" s="348"/>
      <c r="R56" s="349">
        <v>1</v>
      </c>
      <c r="S56" s="350"/>
      <c r="T56" s="389">
        <f>AF56+AI56+AL56+AO56+AR56+AU56+AX56+BA56</f>
        <v>130</v>
      </c>
      <c r="U56" s="469"/>
      <c r="V56" s="355">
        <f>SUM(AG56+AJ56+AM56+AP56+AS56+AV56+AY56+BB56)</f>
        <v>68</v>
      </c>
      <c r="W56" s="356"/>
      <c r="X56" s="367">
        <v>34</v>
      </c>
      <c r="Y56" s="348"/>
      <c r="Z56" s="349">
        <v>34</v>
      </c>
      <c r="AA56" s="348"/>
      <c r="AB56" s="349"/>
      <c r="AC56" s="348"/>
      <c r="AD56" s="349"/>
      <c r="AE56" s="367"/>
      <c r="AF56" s="179">
        <v>130</v>
      </c>
      <c r="AG56" s="180">
        <v>68</v>
      </c>
      <c r="AH56" s="183">
        <v>3</v>
      </c>
      <c r="AI56" s="179"/>
      <c r="AJ56" s="180"/>
      <c r="AK56" s="183"/>
      <c r="AL56" s="179"/>
      <c r="AM56" s="180"/>
      <c r="AN56" s="183"/>
      <c r="AO56" s="179"/>
      <c r="AP56" s="180"/>
      <c r="AQ56" s="183"/>
      <c r="AR56" s="176"/>
      <c r="AS56" s="180"/>
      <c r="AT56" s="181"/>
      <c r="AU56" s="179"/>
      <c r="AV56" s="180"/>
      <c r="AW56" s="181"/>
      <c r="AX56" s="179"/>
      <c r="AY56" s="180"/>
      <c r="AZ56" s="181"/>
      <c r="BA56" s="179"/>
      <c r="BB56" s="180"/>
      <c r="BC56" s="181"/>
      <c r="BD56" s="366">
        <f>AH56+AK56+AN56+AQ56+AT56+AW56+AZ56+BC56</f>
        <v>3</v>
      </c>
      <c r="BE56" s="366"/>
      <c r="BF56" s="432" t="s">
        <v>233</v>
      </c>
      <c r="BG56" s="433"/>
      <c r="BH56" s="433"/>
      <c r="BI56" s="434"/>
    </row>
    <row r="57" spans="1:61" s="25" customFormat="1" ht="60" customHeight="1">
      <c r="A57" s="248" t="s">
        <v>332</v>
      </c>
      <c r="B57" s="420" t="s">
        <v>140</v>
      </c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2"/>
      <c r="P57" s="367">
        <v>1</v>
      </c>
      <c r="Q57" s="348"/>
      <c r="R57" s="349"/>
      <c r="S57" s="350"/>
      <c r="T57" s="535">
        <f>AF57+AI57+AL57+AO57+AR57+AU57+AX57+BA57</f>
        <v>136</v>
      </c>
      <c r="U57" s="436"/>
      <c r="V57" s="355">
        <f>SUM(AG57+AJ57+AM57+AP57+AS57+AV57+AY57+BB57)</f>
        <v>84</v>
      </c>
      <c r="W57" s="356"/>
      <c r="X57" s="347">
        <v>50</v>
      </c>
      <c r="Y57" s="348"/>
      <c r="Z57" s="349"/>
      <c r="AA57" s="348"/>
      <c r="AB57" s="349">
        <v>34</v>
      </c>
      <c r="AC57" s="348"/>
      <c r="AD57" s="349"/>
      <c r="AE57" s="350"/>
      <c r="AF57" s="179">
        <v>136</v>
      </c>
      <c r="AG57" s="180">
        <v>84</v>
      </c>
      <c r="AH57" s="183">
        <v>3</v>
      </c>
      <c r="AI57" s="179"/>
      <c r="AJ57" s="180"/>
      <c r="AK57" s="181"/>
      <c r="AL57" s="191"/>
      <c r="AM57" s="192"/>
      <c r="AN57" s="193"/>
      <c r="AO57" s="191"/>
      <c r="AP57" s="192"/>
      <c r="AQ57" s="193"/>
      <c r="AR57" s="179"/>
      <c r="AS57" s="180"/>
      <c r="AT57" s="182"/>
      <c r="AU57" s="191"/>
      <c r="AV57" s="192"/>
      <c r="AW57" s="193"/>
      <c r="AX57" s="191"/>
      <c r="AY57" s="192"/>
      <c r="AZ57" s="193"/>
      <c r="BA57" s="191"/>
      <c r="BB57" s="192"/>
      <c r="BC57" s="193"/>
      <c r="BD57" s="366">
        <f>AH57+AK57+AN57+AQ57+AT57+AW57+AZ57+BC57</f>
        <v>3</v>
      </c>
      <c r="BE57" s="366"/>
      <c r="BF57" s="432" t="s">
        <v>235</v>
      </c>
      <c r="BG57" s="433"/>
      <c r="BH57" s="433"/>
      <c r="BI57" s="434"/>
    </row>
    <row r="58" spans="1:61" ht="87" customHeight="1">
      <c r="A58" s="248" t="s">
        <v>364</v>
      </c>
      <c r="B58" s="420" t="s">
        <v>330</v>
      </c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2"/>
      <c r="P58" s="367">
        <v>1</v>
      </c>
      <c r="Q58" s="348"/>
      <c r="R58" s="349" t="s">
        <v>427</v>
      </c>
      <c r="S58" s="350"/>
      <c r="T58" s="526">
        <f>AF58+AI58+AL58+AO58+AR58+AU58+AX58+BA58</f>
        <v>246</v>
      </c>
      <c r="U58" s="527"/>
      <c r="V58" s="355">
        <f>SUM(AG58+AJ58+AM58+AP58+AS58+AV58+AY58+BB58)</f>
        <v>134</v>
      </c>
      <c r="W58" s="356"/>
      <c r="X58" s="367">
        <v>34</v>
      </c>
      <c r="Y58" s="348"/>
      <c r="Z58" s="349">
        <v>16</v>
      </c>
      <c r="AA58" s="348"/>
      <c r="AB58" s="349">
        <v>84</v>
      </c>
      <c r="AC58" s="348"/>
      <c r="AD58" s="349"/>
      <c r="AE58" s="367"/>
      <c r="AF58" s="179">
        <v>110</v>
      </c>
      <c r="AG58" s="180">
        <v>50</v>
      </c>
      <c r="AH58" s="183">
        <v>3</v>
      </c>
      <c r="AI58" s="179">
        <v>136</v>
      </c>
      <c r="AJ58" s="180">
        <v>84</v>
      </c>
      <c r="AK58" s="183">
        <v>3</v>
      </c>
      <c r="AL58" s="179"/>
      <c r="AM58" s="180"/>
      <c r="AN58" s="183"/>
      <c r="AO58" s="179"/>
      <c r="AP58" s="180"/>
      <c r="AQ58" s="183"/>
      <c r="AR58" s="176"/>
      <c r="AS58" s="180"/>
      <c r="AT58" s="181"/>
      <c r="AU58" s="179"/>
      <c r="AV58" s="180"/>
      <c r="AW58" s="181"/>
      <c r="AX58" s="179"/>
      <c r="AY58" s="180"/>
      <c r="AZ58" s="181"/>
      <c r="BA58" s="179"/>
      <c r="BB58" s="180"/>
      <c r="BC58" s="181"/>
      <c r="BD58" s="366">
        <f>AH58+AK58+AN58+AQ58+AT58+AW58+AZ58+BC58</f>
        <v>6</v>
      </c>
      <c r="BE58" s="366"/>
      <c r="BF58" s="432" t="s">
        <v>237</v>
      </c>
      <c r="BG58" s="433"/>
      <c r="BH58" s="433"/>
      <c r="BI58" s="434"/>
    </row>
    <row r="59" spans="1:61" ht="53.25" customHeight="1" thickBot="1">
      <c r="A59" s="264" t="s">
        <v>366</v>
      </c>
      <c r="B59" s="373" t="s">
        <v>365</v>
      </c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5"/>
      <c r="P59" s="367">
        <v>3</v>
      </c>
      <c r="Q59" s="348"/>
      <c r="R59" s="349">
        <v>4</v>
      </c>
      <c r="S59" s="350"/>
      <c r="T59" s="427">
        <f>AF59+AI59+AL59+AO59+AR59+AU59+AX59+BA59</f>
        <v>240</v>
      </c>
      <c r="U59" s="428"/>
      <c r="V59" s="355">
        <f>SUM(AG59+AJ59+AM59+AP59+AS59+AV59+AY59+BB59)</f>
        <v>120</v>
      </c>
      <c r="W59" s="356"/>
      <c r="X59" s="367">
        <v>52</v>
      </c>
      <c r="Y59" s="348"/>
      <c r="Z59" s="349">
        <v>68</v>
      </c>
      <c r="AA59" s="348"/>
      <c r="AB59" s="349"/>
      <c r="AC59" s="348"/>
      <c r="AD59" s="349"/>
      <c r="AE59" s="367"/>
      <c r="AF59" s="179"/>
      <c r="AG59" s="180"/>
      <c r="AH59" s="182"/>
      <c r="AI59" s="179"/>
      <c r="AJ59" s="180"/>
      <c r="AK59" s="183"/>
      <c r="AL59" s="179">
        <v>130</v>
      </c>
      <c r="AM59" s="180">
        <v>68</v>
      </c>
      <c r="AN59" s="183">
        <v>3</v>
      </c>
      <c r="AO59" s="179">
        <v>110</v>
      </c>
      <c r="AP59" s="180">
        <v>52</v>
      </c>
      <c r="AQ59" s="183">
        <v>3</v>
      </c>
      <c r="AR59" s="176"/>
      <c r="AS59" s="180"/>
      <c r="AT59" s="181"/>
      <c r="AU59" s="179"/>
      <c r="AV59" s="180"/>
      <c r="AW59" s="181"/>
      <c r="AX59" s="179"/>
      <c r="AY59" s="180"/>
      <c r="AZ59" s="181"/>
      <c r="BA59" s="179"/>
      <c r="BB59" s="180"/>
      <c r="BC59" s="181"/>
      <c r="BD59" s="366">
        <f>AH59+AK59+AN59+AQ59+AT59+AW59+AZ59+BC59</f>
        <v>6</v>
      </c>
      <c r="BE59" s="366"/>
      <c r="BF59" s="412" t="s">
        <v>238</v>
      </c>
      <c r="BG59" s="413"/>
      <c r="BH59" s="413"/>
      <c r="BI59" s="414"/>
    </row>
    <row r="60" spans="1:61" ht="87.75" customHeight="1" thickBot="1">
      <c r="A60" s="236" t="s">
        <v>177</v>
      </c>
      <c r="B60" s="541" t="s">
        <v>368</v>
      </c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3"/>
      <c r="P60" s="254"/>
      <c r="Q60" s="257"/>
      <c r="R60" s="255"/>
      <c r="S60" s="256"/>
      <c r="T60" s="364">
        <f>SUM(T61:U68)</f>
        <v>1072</v>
      </c>
      <c r="U60" s="365"/>
      <c r="V60" s="364">
        <f>SUM(V61:W68)</f>
        <v>436</v>
      </c>
      <c r="W60" s="365"/>
      <c r="X60" s="364">
        <f>SUM(X61:Y68)</f>
        <v>236</v>
      </c>
      <c r="Y60" s="365"/>
      <c r="Z60" s="364">
        <f>SUM(Z61:AA68)</f>
        <v>32</v>
      </c>
      <c r="AA60" s="365"/>
      <c r="AB60" s="364">
        <f>SUM(AB61:AC68)</f>
        <v>168</v>
      </c>
      <c r="AC60" s="365"/>
      <c r="AD60" s="364"/>
      <c r="AE60" s="365"/>
      <c r="AF60" s="170"/>
      <c r="AG60" s="171"/>
      <c r="AH60" s="172"/>
      <c r="AI60" s="170"/>
      <c r="AJ60" s="171"/>
      <c r="AK60" s="172"/>
      <c r="AL60" s="170"/>
      <c r="AM60" s="171"/>
      <c r="AN60" s="172"/>
      <c r="AO60" s="170"/>
      <c r="AP60" s="171"/>
      <c r="AQ60" s="172"/>
      <c r="AR60" s="170"/>
      <c r="AS60" s="171"/>
      <c r="AT60" s="172"/>
      <c r="AU60" s="170"/>
      <c r="AV60" s="171"/>
      <c r="AW60" s="172"/>
      <c r="AX60" s="170"/>
      <c r="AY60" s="171"/>
      <c r="AZ60" s="172"/>
      <c r="BA60" s="170"/>
      <c r="BB60" s="171"/>
      <c r="BC60" s="172"/>
      <c r="BD60" s="364">
        <f>SUM(BD61:BE68)</f>
        <v>28</v>
      </c>
      <c r="BE60" s="408"/>
      <c r="BF60" s="319"/>
      <c r="BG60" s="320"/>
      <c r="BH60" s="320"/>
      <c r="BI60" s="321"/>
    </row>
    <row r="61" spans="1:61" ht="57" customHeight="1">
      <c r="A61" s="418" t="s">
        <v>371</v>
      </c>
      <c r="B61" s="717" t="s">
        <v>369</v>
      </c>
      <c r="C61" s="718"/>
      <c r="D61" s="718"/>
      <c r="E61" s="718"/>
      <c r="F61" s="718"/>
      <c r="G61" s="718"/>
      <c r="H61" s="718"/>
      <c r="I61" s="718"/>
      <c r="J61" s="718"/>
      <c r="K61" s="718"/>
      <c r="L61" s="718"/>
      <c r="M61" s="718"/>
      <c r="N61" s="718"/>
      <c r="O61" s="719"/>
      <c r="P61" s="367">
        <v>4</v>
      </c>
      <c r="Q61" s="348"/>
      <c r="R61" s="349"/>
      <c r="S61" s="350"/>
      <c r="T61" s="435">
        <f>SUM(AF61+AI61+AL61+AO61+AR61+AU61+AX61+BA61)</f>
        <v>160</v>
      </c>
      <c r="U61" s="436"/>
      <c r="V61" s="468">
        <f>SUM(AG61+AJ61+AM61+AP61+AS61+AV61+AY61+BB61)</f>
        <v>86</v>
      </c>
      <c r="W61" s="390"/>
      <c r="X61" s="367">
        <v>52</v>
      </c>
      <c r="Y61" s="348"/>
      <c r="Z61" s="349"/>
      <c r="AA61" s="348"/>
      <c r="AB61" s="349">
        <v>34</v>
      </c>
      <c r="AC61" s="348"/>
      <c r="AD61" s="715"/>
      <c r="AE61" s="716"/>
      <c r="AF61" s="179"/>
      <c r="AG61" s="180"/>
      <c r="AH61" s="182"/>
      <c r="AI61" s="179"/>
      <c r="AJ61" s="180"/>
      <c r="AK61" s="182"/>
      <c r="AL61" s="179"/>
      <c r="AM61" s="180"/>
      <c r="AN61" s="182"/>
      <c r="AO61" s="179">
        <v>160</v>
      </c>
      <c r="AP61" s="180">
        <v>86</v>
      </c>
      <c r="AQ61" s="183">
        <v>4</v>
      </c>
      <c r="AR61" s="176"/>
      <c r="AS61" s="180"/>
      <c r="AT61" s="181"/>
      <c r="AU61" s="179"/>
      <c r="AV61" s="180"/>
      <c r="AW61" s="181"/>
      <c r="AX61" s="179"/>
      <c r="AY61" s="180"/>
      <c r="AZ61" s="181"/>
      <c r="BA61" s="179"/>
      <c r="BB61" s="180"/>
      <c r="BC61" s="181"/>
      <c r="BD61" s="366">
        <f aca="true" t="shared" si="2" ref="BD61:BD68">AH61+AK61+AN61+AQ61+AT61+AW61+AZ61+BC61</f>
        <v>4</v>
      </c>
      <c r="BE61" s="366"/>
      <c r="BF61" s="409" t="s">
        <v>390</v>
      </c>
      <c r="BG61" s="410"/>
      <c r="BH61" s="410"/>
      <c r="BI61" s="411"/>
    </row>
    <row r="62" spans="1:61" ht="89.25" customHeight="1">
      <c r="A62" s="419"/>
      <c r="B62" s="420" t="s">
        <v>370</v>
      </c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2"/>
      <c r="P62" s="347">
        <v>4</v>
      </c>
      <c r="Q62" s="367"/>
      <c r="R62" s="367"/>
      <c r="S62" s="350"/>
      <c r="T62" s="526">
        <f aca="true" t="shared" si="3" ref="T62:T68">SUM(AF62+AI62+AL62+AO62+AR62+AU62+AX62+BA62)</f>
        <v>60</v>
      </c>
      <c r="U62" s="527"/>
      <c r="V62" s="355"/>
      <c r="W62" s="356"/>
      <c r="X62" s="367"/>
      <c r="Y62" s="348"/>
      <c r="Z62" s="349"/>
      <c r="AA62" s="348"/>
      <c r="AB62" s="349"/>
      <c r="AC62" s="367"/>
      <c r="AD62" s="533"/>
      <c r="AE62" s="534"/>
      <c r="AF62" s="179"/>
      <c r="AG62" s="180"/>
      <c r="AH62" s="182"/>
      <c r="AI62" s="179"/>
      <c r="AJ62" s="180"/>
      <c r="AK62" s="182"/>
      <c r="AL62" s="179"/>
      <c r="AM62" s="180"/>
      <c r="AN62" s="194"/>
      <c r="AO62" s="179">
        <v>60</v>
      </c>
      <c r="AP62" s="195"/>
      <c r="AQ62" s="183">
        <v>2</v>
      </c>
      <c r="AR62" s="176"/>
      <c r="AS62" s="180"/>
      <c r="AT62" s="182"/>
      <c r="AU62" s="179"/>
      <c r="AV62" s="180"/>
      <c r="AW62" s="181"/>
      <c r="AX62" s="179"/>
      <c r="AY62" s="180"/>
      <c r="AZ62" s="181"/>
      <c r="BA62" s="179"/>
      <c r="BB62" s="180"/>
      <c r="BC62" s="181"/>
      <c r="BD62" s="366">
        <f t="shared" si="2"/>
        <v>2</v>
      </c>
      <c r="BE62" s="366"/>
      <c r="BF62" s="776"/>
      <c r="BG62" s="777"/>
      <c r="BH62" s="777"/>
      <c r="BI62" s="778"/>
    </row>
    <row r="63" spans="1:61" ht="54" customHeight="1">
      <c r="A63" s="418" t="s">
        <v>373</v>
      </c>
      <c r="B63" s="420" t="s">
        <v>372</v>
      </c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2"/>
      <c r="P63" s="367">
        <v>4</v>
      </c>
      <c r="Q63" s="348"/>
      <c r="R63" s="349"/>
      <c r="S63" s="350"/>
      <c r="T63" s="435">
        <f t="shared" si="3"/>
        <v>160</v>
      </c>
      <c r="U63" s="436"/>
      <c r="V63" s="355">
        <f>SUM(AG63+AJ63+AM63+AP63+AS63+AV63+AY63+BB63)</f>
        <v>86</v>
      </c>
      <c r="W63" s="356"/>
      <c r="X63" s="367">
        <v>52</v>
      </c>
      <c r="Y63" s="348"/>
      <c r="Z63" s="349"/>
      <c r="AA63" s="348"/>
      <c r="AB63" s="349">
        <v>34</v>
      </c>
      <c r="AC63" s="348"/>
      <c r="AD63" s="353"/>
      <c r="AE63" s="379"/>
      <c r="AF63" s="179"/>
      <c r="AG63" s="180"/>
      <c r="AH63" s="182"/>
      <c r="AI63" s="179"/>
      <c r="AJ63" s="180"/>
      <c r="AK63" s="182"/>
      <c r="AL63" s="179"/>
      <c r="AM63" s="180"/>
      <c r="AN63" s="182"/>
      <c r="AO63" s="179">
        <v>160</v>
      </c>
      <c r="AP63" s="180">
        <v>86</v>
      </c>
      <c r="AQ63" s="183">
        <v>4</v>
      </c>
      <c r="AR63" s="176"/>
      <c r="AS63" s="180"/>
      <c r="AT63" s="181"/>
      <c r="AU63" s="179"/>
      <c r="AV63" s="180"/>
      <c r="AW63" s="181"/>
      <c r="AX63" s="179"/>
      <c r="AY63" s="180"/>
      <c r="AZ63" s="181"/>
      <c r="BA63" s="179"/>
      <c r="BB63" s="180"/>
      <c r="BC63" s="181"/>
      <c r="BD63" s="366">
        <f t="shared" si="2"/>
        <v>4</v>
      </c>
      <c r="BE63" s="366"/>
      <c r="BF63" s="776"/>
      <c r="BG63" s="777"/>
      <c r="BH63" s="777"/>
      <c r="BI63" s="778"/>
    </row>
    <row r="64" spans="1:61" ht="87" customHeight="1">
      <c r="A64" s="419"/>
      <c r="B64" s="420" t="s">
        <v>379</v>
      </c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2"/>
      <c r="P64" s="347">
        <v>4</v>
      </c>
      <c r="Q64" s="367"/>
      <c r="R64" s="367"/>
      <c r="S64" s="350"/>
      <c r="T64" s="526">
        <f t="shared" si="3"/>
        <v>60</v>
      </c>
      <c r="U64" s="527"/>
      <c r="V64" s="355"/>
      <c r="W64" s="356"/>
      <c r="X64" s="367"/>
      <c r="Y64" s="348"/>
      <c r="Z64" s="349"/>
      <c r="AA64" s="348"/>
      <c r="AB64" s="349"/>
      <c r="AC64" s="348"/>
      <c r="AD64" s="349"/>
      <c r="AE64" s="367"/>
      <c r="AF64" s="179"/>
      <c r="AG64" s="180"/>
      <c r="AH64" s="182"/>
      <c r="AI64" s="179"/>
      <c r="AJ64" s="180"/>
      <c r="AK64" s="182"/>
      <c r="AL64" s="179"/>
      <c r="AM64" s="180"/>
      <c r="AN64" s="194"/>
      <c r="AO64" s="179">
        <v>60</v>
      </c>
      <c r="AP64" s="195"/>
      <c r="AQ64" s="183">
        <v>2</v>
      </c>
      <c r="AR64" s="176"/>
      <c r="AS64" s="180"/>
      <c r="AT64" s="182"/>
      <c r="AU64" s="179"/>
      <c r="AV64" s="180"/>
      <c r="AW64" s="181"/>
      <c r="AX64" s="179"/>
      <c r="AY64" s="180"/>
      <c r="AZ64" s="181"/>
      <c r="BA64" s="179"/>
      <c r="BB64" s="180"/>
      <c r="BC64" s="181"/>
      <c r="BD64" s="366">
        <f t="shared" si="2"/>
        <v>2</v>
      </c>
      <c r="BE64" s="366"/>
      <c r="BF64" s="412"/>
      <c r="BG64" s="413"/>
      <c r="BH64" s="413"/>
      <c r="BI64" s="414"/>
    </row>
    <row r="65" spans="1:61" ht="54" customHeight="1">
      <c r="A65" s="418" t="s">
        <v>376</v>
      </c>
      <c r="B65" s="420" t="s">
        <v>377</v>
      </c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2"/>
      <c r="P65" s="367">
        <v>6</v>
      </c>
      <c r="Q65" s="348"/>
      <c r="R65" s="349">
        <v>5</v>
      </c>
      <c r="S65" s="350"/>
      <c r="T65" s="435">
        <f t="shared" si="3"/>
        <v>272</v>
      </c>
      <c r="U65" s="436"/>
      <c r="V65" s="355">
        <f>SUM(AG65+AJ65+AM65+AP65+AS65+AV65+AY65+BB65)</f>
        <v>164</v>
      </c>
      <c r="W65" s="356"/>
      <c r="X65" s="367">
        <v>82</v>
      </c>
      <c r="Y65" s="348"/>
      <c r="Z65" s="349">
        <v>16</v>
      </c>
      <c r="AA65" s="348"/>
      <c r="AB65" s="349">
        <v>66</v>
      </c>
      <c r="AC65" s="348"/>
      <c r="AD65" s="349"/>
      <c r="AE65" s="367"/>
      <c r="AF65" s="179"/>
      <c r="AG65" s="180"/>
      <c r="AH65" s="182"/>
      <c r="AI65" s="179"/>
      <c r="AJ65" s="180"/>
      <c r="AK65" s="182"/>
      <c r="AL65" s="179"/>
      <c r="AM65" s="180"/>
      <c r="AN65" s="182"/>
      <c r="AO65" s="179"/>
      <c r="AP65" s="180"/>
      <c r="AQ65" s="182"/>
      <c r="AR65" s="179">
        <v>136</v>
      </c>
      <c r="AS65" s="180">
        <v>82</v>
      </c>
      <c r="AT65" s="183">
        <v>3</v>
      </c>
      <c r="AU65" s="179">
        <v>136</v>
      </c>
      <c r="AV65" s="180">
        <v>82</v>
      </c>
      <c r="AW65" s="183">
        <v>3</v>
      </c>
      <c r="AX65" s="179"/>
      <c r="AY65" s="180"/>
      <c r="AZ65" s="181"/>
      <c r="BA65" s="179"/>
      <c r="BB65" s="180"/>
      <c r="BC65" s="181"/>
      <c r="BD65" s="366">
        <f t="shared" si="2"/>
        <v>6</v>
      </c>
      <c r="BE65" s="366"/>
      <c r="BF65" s="429" t="s">
        <v>446</v>
      </c>
      <c r="BG65" s="430"/>
      <c r="BH65" s="430"/>
      <c r="BI65" s="431"/>
    </row>
    <row r="66" spans="1:61" ht="81" customHeight="1">
      <c r="A66" s="419"/>
      <c r="B66" s="420" t="s">
        <v>380</v>
      </c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2"/>
      <c r="P66" s="347">
        <v>6</v>
      </c>
      <c r="Q66" s="367"/>
      <c r="R66" s="367"/>
      <c r="S66" s="350"/>
      <c r="T66" s="526">
        <f t="shared" si="3"/>
        <v>60</v>
      </c>
      <c r="U66" s="527"/>
      <c r="V66" s="355"/>
      <c r="W66" s="356"/>
      <c r="X66" s="367"/>
      <c r="Y66" s="348"/>
      <c r="Z66" s="349"/>
      <c r="AA66" s="348"/>
      <c r="AB66" s="349"/>
      <c r="AC66" s="348"/>
      <c r="AD66" s="349"/>
      <c r="AE66" s="367"/>
      <c r="AF66" s="179"/>
      <c r="AG66" s="180"/>
      <c r="AH66" s="182"/>
      <c r="AI66" s="179"/>
      <c r="AJ66" s="180"/>
      <c r="AK66" s="182"/>
      <c r="AL66" s="179"/>
      <c r="AM66" s="180"/>
      <c r="AN66" s="194"/>
      <c r="AO66" s="196"/>
      <c r="AP66" s="195"/>
      <c r="AQ66" s="182"/>
      <c r="AR66" s="196"/>
      <c r="AS66" s="195"/>
      <c r="AT66" s="182"/>
      <c r="AU66" s="179">
        <v>60</v>
      </c>
      <c r="AV66" s="195"/>
      <c r="AW66" s="183">
        <v>2</v>
      </c>
      <c r="AX66" s="179"/>
      <c r="AY66" s="180"/>
      <c r="AZ66" s="181"/>
      <c r="BA66" s="179"/>
      <c r="BB66" s="180"/>
      <c r="BC66" s="181"/>
      <c r="BD66" s="366">
        <f t="shared" si="2"/>
        <v>2</v>
      </c>
      <c r="BE66" s="366"/>
      <c r="BF66" s="776"/>
      <c r="BG66" s="777"/>
      <c r="BH66" s="777"/>
      <c r="BI66" s="778"/>
    </row>
    <row r="67" spans="1:61" ht="51" customHeight="1">
      <c r="A67" s="418" t="s">
        <v>378</v>
      </c>
      <c r="B67" s="420" t="s">
        <v>374</v>
      </c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2"/>
      <c r="P67" s="367">
        <v>6</v>
      </c>
      <c r="Q67" s="348"/>
      <c r="R67" s="349"/>
      <c r="S67" s="350"/>
      <c r="T67" s="528">
        <f t="shared" si="3"/>
        <v>240</v>
      </c>
      <c r="U67" s="529"/>
      <c r="V67" s="355">
        <f>SUM(AG67+AJ67+AM67+AP67+AS67+AV67+AY67+BB67)</f>
        <v>100</v>
      </c>
      <c r="W67" s="356"/>
      <c r="X67" s="367">
        <v>50</v>
      </c>
      <c r="Y67" s="348"/>
      <c r="Z67" s="349">
        <v>16</v>
      </c>
      <c r="AA67" s="348"/>
      <c r="AB67" s="349">
        <v>34</v>
      </c>
      <c r="AC67" s="348"/>
      <c r="AD67" s="349"/>
      <c r="AE67" s="367"/>
      <c r="AF67" s="179"/>
      <c r="AG67" s="180"/>
      <c r="AH67" s="182"/>
      <c r="AI67" s="179"/>
      <c r="AJ67" s="180"/>
      <c r="AK67" s="182"/>
      <c r="AL67" s="179"/>
      <c r="AM67" s="180"/>
      <c r="AN67" s="182"/>
      <c r="AO67" s="179"/>
      <c r="AP67" s="180"/>
      <c r="AQ67" s="182"/>
      <c r="AR67" s="176"/>
      <c r="AS67" s="180"/>
      <c r="AT67" s="181"/>
      <c r="AU67" s="179">
        <v>240</v>
      </c>
      <c r="AV67" s="130">
        <v>100</v>
      </c>
      <c r="AW67" s="183">
        <v>6</v>
      </c>
      <c r="AX67" s="179"/>
      <c r="AY67" s="180"/>
      <c r="AZ67" s="181"/>
      <c r="BA67" s="179"/>
      <c r="BB67" s="180"/>
      <c r="BC67" s="181"/>
      <c r="BD67" s="366">
        <f t="shared" si="2"/>
        <v>6</v>
      </c>
      <c r="BE67" s="366"/>
      <c r="BF67" s="776"/>
      <c r="BG67" s="777"/>
      <c r="BH67" s="777"/>
      <c r="BI67" s="778"/>
    </row>
    <row r="68" spans="1:61" ht="89.25" customHeight="1" thickBot="1">
      <c r="A68" s="419"/>
      <c r="B68" s="373" t="s">
        <v>375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5"/>
      <c r="P68" s="395">
        <v>6</v>
      </c>
      <c r="Q68" s="490"/>
      <c r="R68" s="490"/>
      <c r="S68" s="423"/>
      <c r="T68" s="528">
        <f t="shared" si="3"/>
        <v>60</v>
      </c>
      <c r="U68" s="529"/>
      <c r="V68" s="355"/>
      <c r="W68" s="356"/>
      <c r="X68" s="367"/>
      <c r="Y68" s="348"/>
      <c r="Z68" s="349"/>
      <c r="AA68" s="348"/>
      <c r="AB68" s="349"/>
      <c r="AC68" s="348"/>
      <c r="AD68" s="349"/>
      <c r="AE68" s="367"/>
      <c r="AF68" s="179"/>
      <c r="AG68" s="180"/>
      <c r="AH68" s="182"/>
      <c r="AI68" s="179"/>
      <c r="AJ68" s="180"/>
      <c r="AK68" s="182"/>
      <c r="AL68" s="179"/>
      <c r="AM68" s="180"/>
      <c r="AN68" s="194"/>
      <c r="AO68" s="196"/>
      <c r="AP68" s="195"/>
      <c r="AQ68" s="182"/>
      <c r="AR68" s="176"/>
      <c r="AS68" s="180"/>
      <c r="AT68" s="182"/>
      <c r="AU68" s="179">
        <v>60</v>
      </c>
      <c r="AV68" s="197"/>
      <c r="AW68" s="183">
        <v>2</v>
      </c>
      <c r="AX68" s="179"/>
      <c r="AY68" s="180"/>
      <c r="AZ68" s="181"/>
      <c r="BA68" s="179"/>
      <c r="BB68" s="180"/>
      <c r="BC68" s="181"/>
      <c r="BD68" s="366">
        <f t="shared" si="2"/>
        <v>2</v>
      </c>
      <c r="BE68" s="366"/>
      <c r="BF68" s="657"/>
      <c r="BG68" s="658"/>
      <c r="BH68" s="658"/>
      <c r="BI68" s="659"/>
    </row>
    <row r="69" spans="1:61" ht="35.25" customHeight="1" thickBot="1">
      <c r="A69" s="676" t="s">
        <v>92</v>
      </c>
      <c r="B69" s="676" t="s">
        <v>408</v>
      </c>
      <c r="C69" s="677"/>
      <c r="D69" s="677"/>
      <c r="E69" s="677"/>
      <c r="F69" s="677"/>
      <c r="G69" s="677"/>
      <c r="H69" s="677"/>
      <c r="I69" s="677"/>
      <c r="J69" s="677"/>
      <c r="K69" s="677"/>
      <c r="L69" s="677"/>
      <c r="M69" s="677"/>
      <c r="N69" s="677"/>
      <c r="O69" s="678"/>
      <c r="P69" s="710" t="s">
        <v>8</v>
      </c>
      <c r="Q69" s="711"/>
      <c r="R69" s="699" t="s">
        <v>9</v>
      </c>
      <c r="S69" s="700"/>
      <c r="T69" s="662" t="s">
        <v>10</v>
      </c>
      <c r="U69" s="663"/>
      <c r="V69" s="663"/>
      <c r="W69" s="663"/>
      <c r="X69" s="663"/>
      <c r="Y69" s="663"/>
      <c r="Z69" s="663"/>
      <c r="AA69" s="663"/>
      <c r="AB69" s="663"/>
      <c r="AC69" s="663"/>
      <c r="AD69" s="663"/>
      <c r="AE69" s="664"/>
      <c r="AF69" s="730" t="s">
        <v>33</v>
      </c>
      <c r="AG69" s="731"/>
      <c r="AH69" s="731"/>
      <c r="AI69" s="731"/>
      <c r="AJ69" s="731"/>
      <c r="AK69" s="731"/>
      <c r="AL69" s="731"/>
      <c r="AM69" s="731"/>
      <c r="AN69" s="731"/>
      <c r="AO69" s="731"/>
      <c r="AP69" s="731"/>
      <c r="AQ69" s="731"/>
      <c r="AR69" s="731"/>
      <c r="AS69" s="731"/>
      <c r="AT69" s="731"/>
      <c r="AU69" s="731"/>
      <c r="AV69" s="731"/>
      <c r="AW69" s="731"/>
      <c r="AX69" s="731"/>
      <c r="AY69" s="731"/>
      <c r="AZ69" s="731"/>
      <c r="BA69" s="731"/>
      <c r="BB69" s="731"/>
      <c r="BC69" s="731"/>
      <c r="BD69" s="600" t="s">
        <v>23</v>
      </c>
      <c r="BE69" s="601"/>
      <c r="BF69" s="600" t="s">
        <v>93</v>
      </c>
      <c r="BG69" s="691"/>
      <c r="BH69" s="691"/>
      <c r="BI69" s="601"/>
    </row>
    <row r="70" spans="1:61" ht="35.25" customHeight="1" thickBot="1">
      <c r="A70" s="782"/>
      <c r="B70" s="679"/>
      <c r="C70" s="680"/>
      <c r="D70" s="680"/>
      <c r="E70" s="680"/>
      <c r="F70" s="680"/>
      <c r="G70" s="680"/>
      <c r="H70" s="680"/>
      <c r="I70" s="680"/>
      <c r="J70" s="680"/>
      <c r="K70" s="680"/>
      <c r="L70" s="680"/>
      <c r="M70" s="680"/>
      <c r="N70" s="680"/>
      <c r="O70" s="681"/>
      <c r="P70" s="697"/>
      <c r="Q70" s="686"/>
      <c r="R70" s="694"/>
      <c r="S70" s="701"/>
      <c r="T70" s="697" t="s">
        <v>5</v>
      </c>
      <c r="U70" s="686"/>
      <c r="V70" s="694" t="s">
        <v>11</v>
      </c>
      <c r="W70" s="701"/>
      <c r="X70" s="610" t="s">
        <v>12</v>
      </c>
      <c r="Y70" s="611"/>
      <c r="Z70" s="611"/>
      <c r="AA70" s="611"/>
      <c r="AB70" s="611"/>
      <c r="AC70" s="611"/>
      <c r="AD70" s="611"/>
      <c r="AE70" s="612"/>
      <c r="AF70" s="787" t="s">
        <v>14</v>
      </c>
      <c r="AG70" s="785"/>
      <c r="AH70" s="785"/>
      <c r="AI70" s="785"/>
      <c r="AJ70" s="785"/>
      <c r="AK70" s="786"/>
      <c r="AL70" s="787" t="s">
        <v>15</v>
      </c>
      <c r="AM70" s="785"/>
      <c r="AN70" s="785"/>
      <c r="AO70" s="785"/>
      <c r="AP70" s="785"/>
      <c r="AQ70" s="786"/>
      <c r="AR70" s="787" t="s">
        <v>16</v>
      </c>
      <c r="AS70" s="785"/>
      <c r="AT70" s="785"/>
      <c r="AU70" s="785"/>
      <c r="AV70" s="785"/>
      <c r="AW70" s="786"/>
      <c r="AX70" s="726" t="s">
        <v>111</v>
      </c>
      <c r="AY70" s="727"/>
      <c r="AZ70" s="727"/>
      <c r="BA70" s="727"/>
      <c r="BB70" s="727"/>
      <c r="BC70" s="727"/>
      <c r="BD70" s="602"/>
      <c r="BE70" s="603"/>
      <c r="BF70" s="602"/>
      <c r="BG70" s="692"/>
      <c r="BH70" s="692"/>
      <c r="BI70" s="603"/>
    </row>
    <row r="71" spans="1:61" ht="75.75" customHeight="1" thickBot="1">
      <c r="A71" s="782"/>
      <c r="B71" s="679"/>
      <c r="C71" s="680"/>
      <c r="D71" s="680"/>
      <c r="E71" s="680"/>
      <c r="F71" s="680"/>
      <c r="G71" s="680"/>
      <c r="H71" s="680"/>
      <c r="I71" s="680"/>
      <c r="J71" s="680"/>
      <c r="K71" s="680"/>
      <c r="L71" s="680"/>
      <c r="M71" s="680"/>
      <c r="N71" s="680"/>
      <c r="O71" s="681"/>
      <c r="P71" s="697"/>
      <c r="Q71" s="686"/>
      <c r="R71" s="694"/>
      <c r="S71" s="701"/>
      <c r="T71" s="697"/>
      <c r="U71" s="686"/>
      <c r="V71" s="694"/>
      <c r="W71" s="701"/>
      <c r="X71" s="704" t="s">
        <v>13</v>
      </c>
      <c r="Y71" s="686"/>
      <c r="Z71" s="685" t="s">
        <v>94</v>
      </c>
      <c r="AA71" s="686"/>
      <c r="AB71" s="685" t="s">
        <v>95</v>
      </c>
      <c r="AC71" s="686"/>
      <c r="AD71" s="694" t="s">
        <v>69</v>
      </c>
      <c r="AE71" s="695"/>
      <c r="AF71" s="732" t="s">
        <v>129</v>
      </c>
      <c r="AG71" s="562"/>
      <c r="AH71" s="563"/>
      <c r="AI71" s="732" t="s">
        <v>130</v>
      </c>
      <c r="AJ71" s="562"/>
      <c r="AK71" s="563"/>
      <c r="AL71" s="732" t="s">
        <v>131</v>
      </c>
      <c r="AM71" s="562"/>
      <c r="AN71" s="563"/>
      <c r="AO71" s="732" t="s">
        <v>132</v>
      </c>
      <c r="AP71" s="562"/>
      <c r="AQ71" s="563"/>
      <c r="AR71" s="732" t="s">
        <v>133</v>
      </c>
      <c r="AS71" s="562"/>
      <c r="AT71" s="563"/>
      <c r="AU71" s="732" t="s">
        <v>134</v>
      </c>
      <c r="AV71" s="562"/>
      <c r="AW71" s="563"/>
      <c r="AX71" s="784" t="s">
        <v>180</v>
      </c>
      <c r="AY71" s="785"/>
      <c r="AZ71" s="786"/>
      <c r="BA71" s="732" t="s">
        <v>181</v>
      </c>
      <c r="BB71" s="562"/>
      <c r="BC71" s="563"/>
      <c r="BD71" s="602"/>
      <c r="BE71" s="603"/>
      <c r="BF71" s="602"/>
      <c r="BG71" s="692"/>
      <c r="BH71" s="692"/>
      <c r="BI71" s="603"/>
    </row>
    <row r="72" spans="1:61" ht="161.25" customHeight="1" thickBot="1">
      <c r="A72" s="783"/>
      <c r="B72" s="682"/>
      <c r="C72" s="683"/>
      <c r="D72" s="683"/>
      <c r="E72" s="683"/>
      <c r="F72" s="683"/>
      <c r="G72" s="683"/>
      <c r="H72" s="683"/>
      <c r="I72" s="683"/>
      <c r="J72" s="683"/>
      <c r="K72" s="683"/>
      <c r="L72" s="683"/>
      <c r="M72" s="683"/>
      <c r="N72" s="683"/>
      <c r="O72" s="684"/>
      <c r="P72" s="698"/>
      <c r="Q72" s="688"/>
      <c r="R72" s="687"/>
      <c r="S72" s="702"/>
      <c r="T72" s="698"/>
      <c r="U72" s="688"/>
      <c r="V72" s="687"/>
      <c r="W72" s="702"/>
      <c r="X72" s="696"/>
      <c r="Y72" s="688"/>
      <c r="Z72" s="687"/>
      <c r="AA72" s="688"/>
      <c r="AB72" s="687"/>
      <c r="AC72" s="688"/>
      <c r="AD72" s="687"/>
      <c r="AE72" s="696"/>
      <c r="AF72" s="198" t="s">
        <v>3</v>
      </c>
      <c r="AG72" s="199" t="s">
        <v>17</v>
      </c>
      <c r="AH72" s="200" t="s">
        <v>18</v>
      </c>
      <c r="AI72" s="198" t="s">
        <v>3</v>
      </c>
      <c r="AJ72" s="199" t="s">
        <v>17</v>
      </c>
      <c r="AK72" s="200" t="s">
        <v>18</v>
      </c>
      <c r="AL72" s="198" t="s">
        <v>3</v>
      </c>
      <c r="AM72" s="199" t="s">
        <v>17</v>
      </c>
      <c r="AN72" s="200" t="s">
        <v>18</v>
      </c>
      <c r="AO72" s="198" t="s">
        <v>3</v>
      </c>
      <c r="AP72" s="199" t="s">
        <v>17</v>
      </c>
      <c r="AQ72" s="200" t="s">
        <v>18</v>
      </c>
      <c r="AR72" s="198" t="s">
        <v>3</v>
      </c>
      <c r="AS72" s="199" t="s">
        <v>17</v>
      </c>
      <c r="AT72" s="200" t="s">
        <v>18</v>
      </c>
      <c r="AU72" s="201" t="s">
        <v>3</v>
      </c>
      <c r="AV72" s="202" t="s">
        <v>17</v>
      </c>
      <c r="AW72" s="203" t="s">
        <v>18</v>
      </c>
      <c r="AX72" s="198" t="s">
        <v>3</v>
      </c>
      <c r="AY72" s="199" t="s">
        <v>17</v>
      </c>
      <c r="AZ72" s="200" t="s">
        <v>18</v>
      </c>
      <c r="BA72" s="198" t="s">
        <v>3</v>
      </c>
      <c r="BB72" s="199" t="s">
        <v>17</v>
      </c>
      <c r="BC72" s="200" t="s">
        <v>18</v>
      </c>
      <c r="BD72" s="604"/>
      <c r="BE72" s="605"/>
      <c r="BF72" s="604"/>
      <c r="BG72" s="693"/>
      <c r="BH72" s="693"/>
      <c r="BI72" s="605"/>
    </row>
    <row r="73" spans="1:62" ht="75.75" customHeight="1" thickBot="1">
      <c r="A73" s="261" t="s">
        <v>124</v>
      </c>
      <c r="B73" s="400" t="s">
        <v>424</v>
      </c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2"/>
      <c r="P73" s="254"/>
      <c r="Q73" s="257"/>
      <c r="R73" s="255"/>
      <c r="S73" s="256"/>
      <c r="T73" s="364">
        <f>SUM(T74+T77+T80+T89+T95+T99+T106)</f>
        <v>3724</v>
      </c>
      <c r="U73" s="532"/>
      <c r="V73" s="364">
        <f>SUM(V74+V77+V80+V89+V95+V99+V106)</f>
        <v>1772</v>
      </c>
      <c r="W73" s="532"/>
      <c r="X73" s="364">
        <f>SUM(X74+X77+X80+X89+X95+X99+X106)</f>
        <v>958</v>
      </c>
      <c r="Y73" s="532"/>
      <c r="Z73" s="364">
        <f>SUM(Z74+Z77+Z80+Z89+Z95+Z99+Z106)</f>
        <v>182</v>
      </c>
      <c r="AA73" s="532"/>
      <c r="AB73" s="364">
        <f>SUM(AB74+AB77+AB80+AB89+AB95+AB99+AB106)</f>
        <v>632</v>
      </c>
      <c r="AC73" s="532"/>
      <c r="AD73" s="364"/>
      <c r="AE73" s="532"/>
      <c r="AF73" s="204">
        <f>SUM(AF74:AF109)</f>
        <v>130</v>
      </c>
      <c r="AG73" s="204">
        <f aca="true" t="shared" si="4" ref="AG73:BC73">SUM(AG74:AG109)</f>
        <v>68</v>
      </c>
      <c r="AH73" s="204">
        <f t="shared" si="4"/>
        <v>3</v>
      </c>
      <c r="AI73" s="204">
        <f t="shared" si="4"/>
        <v>110</v>
      </c>
      <c r="AJ73" s="204">
        <f t="shared" si="4"/>
        <v>50</v>
      </c>
      <c r="AK73" s="204">
        <f t="shared" si="4"/>
        <v>3</v>
      </c>
      <c r="AL73" s="204">
        <f t="shared" si="4"/>
        <v>302</v>
      </c>
      <c r="AM73" s="204">
        <f t="shared" si="4"/>
        <v>152</v>
      </c>
      <c r="AN73" s="204">
        <f t="shared" si="4"/>
        <v>8</v>
      </c>
      <c r="AO73" s="204">
        <f t="shared" si="4"/>
        <v>266</v>
      </c>
      <c r="AP73" s="204">
        <f t="shared" si="4"/>
        <v>150</v>
      </c>
      <c r="AQ73" s="204">
        <f t="shared" si="4"/>
        <v>6</v>
      </c>
      <c r="AR73" s="204">
        <f t="shared" si="4"/>
        <v>826</v>
      </c>
      <c r="AS73" s="204">
        <f t="shared" si="4"/>
        <v>368</v>
      </c>
      <c r="AT73" s="204">
        <f t="shared" si="4"/>
        <v>21</v>
      </c>
      <c r="AU73" s="204">
        <f t="shared" si="4"/>
        <v>606</v>
      </c>
      <c r="AV73" s="204">
        <f t="shared" si="4"/>
        <v>306</v>
      </c>
      <c r="AW73" s="204">
        <f t="shared" si="4"/>
        <v>15</v>
      </c>
      <c r="AX73" s="204">
        <f t="shared" si="4"/>
        <v>1088</v>
      </c>
      <c r="AY73" s="204">
        <f t="shared" si="4"/>
        <v>478</v>
      </c>
      <c r="AZ73" s="204">
        <f t="shared" si="4"/>
        <v>31</v>
      </c>
      <c r="BA73" s="204">
        <f t="shared" si="4"/>
        <v>396</v>
      </c>
      <c r="BB73" s="204">
        <f t="shared" si="4"/>
        <v>200</v>
      </c>
      <c r="BC73" s="204">
        <f t="shared" si="4"/>
        <v>10</v>
      </c>
      <c r="BD73" s="364">
        <f>SUM(BD74+BD77+BD80+BD89+BD95+BD99+BD106)</f>
        <v>97</v>
      </c>
      <c r="BE73" s="365"/>
      <c r="BF73" s="319"/>
      <c r="BG73" s="320"/>
      <c r="BH73" s="320"/>
      <c r="BI73" s="321"/>
      <c r="BJ73" s="13"/>
    </row>
    <row r="74" spans="1:61" ht="56.25" customHeight="1" thickBot="1">
      <c r="A74" s="261" t="s">
        <v>97</v>
      </c>
      <c r="B74" s="400" t="s">
        <v>264</v>
      </c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2"/>
      <c r="P74" s="254"/>
      <c r="Q74" s="257"/>
      <c r="R74" s="255"/>
      <c r="S74" s="256"/>
      <c r="T74" s="364">
        <f>SUM(T75:U76)</f>
        <v>144</v>
      </c>
      <c r="U74" s="408"/>
      <c r="V74" s="540">
        <f>SUM(V75:W76)</f>
        <v>68</v>
      </c>
      <c r="W74" s="365"/>
      <c r="X74" s="364">
        <f>SUM(X75:Y76)</f>
        <v>36</v>
      </c>
      <c r="Y74" s="408"/>
      <c r="Z74" s="540"/>
      <c r="AA74" s="532"/>
      <c r="AB74" s="540">
        <f>SUM(AB75:AC76)</f>
        <v>32</v>
      </c>
      <c r="AC74" s="532"/>
      <c r="AD74" s="408"/>
      <c r="AE74" s="532"/>
      <c r="AF74" s="170"/>
      <c r="AG74" s="171"/>
      <c r="AH74" s="172"/>
      <c r="AI74" s="170"/>
      <c r="AJ74" s="171"/>
      <c r="AK74" s="172"/>
      <c r="AL74" s="170"/>
      <c r="AM74" s="171"/>
      <c r="AN74" s="172"/>
      <c r="AO74" s="170"/>
      <c r="AP74" s="171"/>
      <c r="AQ74" s="172"/>
      <c r="AR74" s="170"/>
      <c r="AS74" s="171"/>
      <c r="AT74" s="172"/>
      <c r="AU74" s="170"/>
      <c r="AV74" s="171"/>
      <c r="AW74" s="172"/>
      <c r="AX74" s="170"/>
      <c r="AY74" s="171"/>
      <c r="AZ74" s="172"/>
      <c r="BA74" s="170"/>
      <c r="BB74" s="171"/>
      <c r="BC74" s="172"/>
      <c r="BD74" s="364">
        <f>SUM(BD75:BE76)</f>
        <v>4</v>
      </c>
      <c r="BE74" s="365"/>
      <c r="BF74" s="319"/>
      <c r="BG74" s="320"/>
      <c r="BH74" s="320"/>
      <c r="BI74" s="321"/>
    </row>
    <row r="75" spans="1:64" ht="81" customHeight="1">
      <c r="A75" s="265" t="s">
        <v>170</v>
      </c>
      <c r="B75" s="446" t="s">
        <v>435</v>
      </c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7"/>
      <c r="P75" s="448"/>
      <c r="Q75" s="380"/>
      <c r="R75" s="353">
        <v>7</v>
      </c>
      <c r="S75" s="354"/>
      <c r="T75" s="528">
        <f>AF75+AI75+AL75+AO75+AR75+AU75+AX75+BA75</f>
        <v>72</v>
      </c>
      <c r="U75" s="529"/>
      <c r="V75" s="355">
        <f>SUM(AG75+AJ75+AM75+AP75+AS75+AV75+AY75+BB75)</f>
        <v>34</v>
      </c>
      <c r="W75" s="356"/>
      <c r="X75" s="448">
        <v>18</v>
      </c>
      <c r="Y75" s="380"/>
      <c r="Z75" s="353"/>
      <c r="AA75" s="380"/>
      <c r="AB75" s="379">
        <v>16</v>
      </c>
      <c r="AC75" s="379"/>
      <c r="AD75" s="353"/>
      <c r="AE75" s="354"/>
      <c r="AF75" s="205"/>
      <c r="AG75" s="206"/>
      <c r="AH75" s="207"/>
      <c r="AI75" s="208"/>
      <c r="AJ75" s="206"/>
      <c r="AK75" s="207"/>
      <c r="AL75" s="208"/>
      <c r="AM75" s="206"/>
      <c r="AN75" s="207"/>
      <c r="AO75" s="208"/>
      <c r="AP75" s="206"/>
      <c r="AQ75" s="209"/>
      <c r="AR75" s="208"/>
      <c r="AS75" s="206"/>
      <c r="AT75" s="209"/>
      <c r="AU75" s="208"/>
      <c r="AV75" s="206"/>
      <c r="AW75" s="210"/>
      <c r="AX75" s="208">
        <v>72</v>
      </c>
      <c r="AY75" s="206">
        <v>34</v>
      </c>
      <c r="AZ75" s="209">
        <v>2</v>
      </c>
      <c r="BA75" s="208"/>
      <c r="BB75" s="206"/>
      <c r="BC75" s="209"/>
      <c r="BD75" s="528">
        <f>AH75+AK75+AN75+AQ75+AT75+AW75+AZ75+BC75</f>
        <v>2</v>
      </c>
      <c r="BE75" s="356"/>
      <c r="BF75" s="776" t="s">
        <v>215</v>
      </c>
      <c r="BG75" s="413"/>
      <c r="BH75" s="413"/>
      <c r="BI75" s="414"/>
      <c r="BJ75" s="25"/>
      <c r="BK75" s="25"/>
      <c r="BL75" s="25"/>
    </row>
    <row r="76" spans="1:64" ht="83.25" customHeight="1" thickBot="1">
      <c r="A76" s="259" t="s">
        <v>171</v>
      </c>
      <c r="B76" s="445" t="s">
        <v>436</v>
      </c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7"/>
      <c r="P76" s="448"/>
      <c r="Q76" s="380"/>
      <c r="R76" s="353">
        <v>3</v>
      </c>
      <c r="S76" s="354"/>
      <c r="T76" s="427">
        <f>AF76+AI76+AL76+AO76+AR76+AU76+AX76+BA76</f>
        <v>72</v>
      </c>
      <c r="U76" s="428"/>
      <c r="V76" s="355">
        <f>SUM(AG76+AJ76+AM76+AP76+AS76+AV76+AY76+BB76)</f>
        <v>34</v>
      </c>
      <c r="W76" s="356"/>
      <c r="X76" s="448">
        <v>18</v>
      </c>
      <c r="Y76" s="380"/>
      <c r="Z76" s="353"/>
      <c r="AA76" s="380"/>
      <c r="AB76" s="379">
        <v>16</v>
      </c>
      <c r="AC76" s="380"/>
      <c r="AD76" s="353"/>
      <c r="AE76" s="354"/>
      <c r="AF76" s="211"/>
      <c r="AG76" s="212"/>
      <c r="AH76" s="213"/>
      <c r="AI76" s="208"/>
      <c r="AJ76" s="206"/>
      <c r="AK76" s="207"/>
      <c r="AL76" s="208">
        <v>72</v>
      </c>
      <c r="AM76" s="206">
        <v>34</v>
      </c>
      <c r="AN76" s="209">
        <v>2</v>
      </c>
      <c r="AO76" s="208"/>
      <c r="AP76" s="206"/>
      <c r="AQ76" s="207"/>
      <c r="AR76" s="208"/>
      <c r="AS76" s="206"/>
      <c r="AT76" s="209"/>
      <c r="AU76" s="208"/>
      <c r="AV76" s="206"/>
      <c r="AW76" s="207"/>
      <c r="AX76" s="208"/>
      <c r="AY76" s="206"/>
      <c r="AZ76" s="210"/>
      <c r="BA76" s="208"/>
      <c r="BB76" s="206"/>
      <c r="BC76" s="207"/>
      <c r="BD76" s="366">
        <f>AH76+AK76+AN76+AQ76+AT76+AW76+AZ76+BC76</f>
        <v>2</v>
      </c>
      <c r="BE76" s="366"/>
      <c r="BF76" s="385" t="s">
        <v>216</v>
      </c>
      <c r="BG76" s="386"/>
      <c r="BH76" s="386"/>
      <c r="BI76" s="387"/>
      <c r="BJ76" s="25"/>
      <c r="BK76" s="25"/>
      <c r="BL76" s="25"/>
    </row>
    <row r="77" spans="1:61" ht="78" customHeight="1" thickBot="1">
      <c r="A77" s="245" t="s">
        <v>105</v>
      </c>
      <c r="B77" s="376" t="s">
        <v>337</v>
      </c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8"/>
      <c r="P77" s="364"/>
      <c r="Q77" s="408"/>
      <c r="R77" s="408"/>
      <c r="S77" s="365"/>
      <c r="T77" s="364">
        <f>SUM(T78:U79)</f>
        <v>350</v>
      </c>
      <c r="U77" s="365"/>
      <c r="V77" s="364">
        <f>SUM(V78:W79)</f>
        <v>168</v>
      </c>
      <c r="W77" s="365"/>
      <c r="X77" s="364">
        <f>SUM(X78:Y79)</f>
        <v>50</v>
      </c>
      <c r="Y77" s="365"/>
      <c r="Z77" s="364">
        <f>SUM(Z78:AA79)</f>
        <v>118</v>
      </c>
      <c r="AA77" s="365"/>
      <c r="AB77" s="364"/>
      <c r="AC77" s="365"/>
      <c r="AD77" s="364"/>
      <c r="AE77" s="365"/>
      <c r="AF77" s="170"/>
      <c r="AG77" s="171"/>
      <c r="AH77" s="172"/>
      <c r="AI77" s="170"/>
      <c r="AJ77" s="171"/>
      <c r="AK77" s="172"/>
      <c r="AL77" s="170"/>
      <c r="AM77" s="171"/>
      <c r="AN77" s="172"/>
      <c r="AO77" s="170"/>
      <c r="AP77" s="171"/>
      <c r="AQ77" s="172"/>
      <c r="AR77" s="170"/>
      <c r="AS77" s="171"/>
      <c r="AT77" s="172"/>
      <c r="AU77" s="170"/>
      <c r="AV77" s="171"/>
      <c r="AW77" s="172"/>
      <c r="AX77" s="170"/>
      <c r="AY77" s="171"/>
      <c r="AZ77" s="172"/>
      <c r="BA77" s="170"/>
      <c r="BB77" s="171"/>
      <c r="BC77" s="172"/>
      <c r="BD77" s="546">
        <f>SUM(BD78:BE79)</f>
        <v>9</v>
      </c>
      <c r="BE77" s="606"/>
      <c r="BF77" s="319"/>
      <c r="BG77" s="320"/>
      <c r="BH77" s="320"/>
      <c r="BI77" s="321"/>
    </row>
    <row r="78" spans="1:61" ht="45.75" customHeight="1">
      <c r="A78" s="246" t="s">
        <v>172</v>
      </c>
      <c r="B78" s="396" t="s">
        <v>145</v>
      </c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8"/>
      <c r="P78" s="394">
        <v>1</v>
      </c>
      <c r="Q78" s="384"/>
      <c r="R78" s="388">
        <v>2</v>
      </c>
      <c r="S78" s="399"/>
      <c r="T78" s="394">
        <f>AF78+AI78+AL78+AO78+AR78+AU78+AX78+BA78</f>
        <v>240</v>
      </c>
      <c r="U78" s="384"/>
      <c r="V78" s="355">
        <f>SUM(AG78+AJ78+AM78+AP78+AS78+AV78+AY78+BB78)</f>
        <v>118</v>
      </c>
      <c r="W78" s="356"/>
      <c r="X78" s="383">
        <v>50</v>
      </c>
      <c r="Y78" s="384"/>
      <c r="Z78" s="388">
        <v>68</v>
      </c>
      <c r="AA78" s="384"/>
      <c r="AB78" s="388"/>
      <c r="AC78" s="384"/>
      <c r="AD78" s="388"/>
      <c r="AE78" s="383"/>
      <c r="AF78" s="214">
        <v>130</v>
      </c>
      <c r="AG78" s="215">
        <v>68</v>
      </c>
      <c r="AH78" s="216">
        <v>3</v>
      </c>
      <c r="AI78" s="214">
        <v>110</v>
      </c>
      <c r="AJ78" s="215">
        <v>50</v>
      </c>
      <c r="AK78" s="216">
        <v>3</v>
      </c>
      <c r="AL78" s="214"/>
      <c r="AM78" s="215"/>
      <c r="AN78" s="217"/>
      <c r="AO78" s="214"/>
      <c r="AP78" s="215"/>
      <c r="AQ78" s="218"/>
      <c r="AR78" s="214"/>
      <c r="AS78" s="215"/>
      <c r="AT78" s="218"/>
      <c r="AU78" s="214"/>
      <c r="AV78" s="215"/>
      <c r="AW78" s="218"/>
      <c r="AX78" s="214"/>
      <c r="AY78" s="215"/>
      <c r="AZ78" s="218"/>
      <c r="BA78" s="214"/>
      <c r="BB78" s="215"/>
      <c r="BC78" s="218"/>
      <c r="BD78" s="389">
        <f>AH78+AK78+AN78+AQ78+AT78+AW78+AZ78+BC78</f>
        <v>6</v>
      </c>
      <c r="BE78" s="390"/>
      <c r="BF78" s="391" t="s">
        <v>243</v>
      </c>
      <c r="BG78" s="392"/>
      <c r="BH78" s="392"/>
      <c r="BI78" s="393"/>
    </row>
    <row r="79" spans="1:61" ht="43.5" customHeight="1" thickBot="1">
      <c r="A79" s="266" t="s">
        <v>173</v>
      </c>
      <c r="B79" s="424" t="s">
        <v>336</v>
      </c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6"/>
      <c r="P79" s="395"/>
      <c r="Q79" s="382"/>
      <c r="R79" s="381">
        <v>3</v>
      </c>
      <c r="S79" s="423"/>
      <c r="T79" s="395">
        <f>AF79+AI79+AL79+AO79+AR79+AU79+AX79+BA79</f>
        <v>110</v>
      </c>
      <c r="U79" s="382"/>
      <c r="V79" s="355">
        <f>SUM(AG79+AJ79+AM79+AP79+AS79+AV79+AY79+BB79)</f>
        <v>50</v>
      </c>
      <c r="W79" s="356"/>
      <c r="X79" s="395"/>
      <c r="Y79" s="382"/>
      <c r="Z79" s="381">
        <v>50</v>
      </c>
      <c r="AA79" s="382"/>
      <c r="AB79" s="381"/>
      <c r="AC79" s="382"/>
      <c r="AD79" s="381"/>
      <c r="AE79" s="423"/>
      <c r="AF79" s="219"/>
      <c r="AG79" s="220"/>
      <c r="AH79" s="221"/>
      <c r="AI79" s="219"/>
      <c r="AJ79" s="222"/>
      <c r="AK79" s="223"/>
      <c r="AL79" s="219">
        <v>110</v>
      </c>
      <c r="AM79" s="220">
        <v>50</v>
      </c>
      <c r="AN79" s="224">
        <v>3</v>
      </c>
      <c r="AO79" s="219"/>
      <c r="AP79" s="220"/>
      <c r="AQ79" s="221"/>
      <c r="AR79" s="219"/>
      <c r="AS79" s="220"/>
      <c r="AT79" s="221"/>
      <c r="AU79" s="219"/>
      <c r="AV79" s="220"/>
      <c r="AW79" s="225"/>
      <c r="AX79" s="219"/>
      <c r="AY79" s="220"/>
      <c r="AZ79" s="221"/>
      <c r="BA79" s="219"/>
      <c r="BB79" s="220"/>
      <c r="BC79" s="221"/>
      <c r="BD79" s="366">
        <f>AH79+AK79+AN79+AQ79+AT79+AW79+AZ79+BC79</f>
        <v>3</v>
      </c>
      <c r="BE79" s="366"/>
      <c r="BF79" s="385" t="s">
        <v>244</v>
      </c>
      <c r="BG79" s="386"/>
      <c r="BH79" s="386"/>
      <c r="BI79" s="387"/>
    </row>
    <row r="80" spans="1:61" ht="75.75" customHeight="1" thickBot="1">
      <c r="A80" s="230" t="s">
        <v>174</v>
      </c>
      <c r="B80" s="400" t="s">
        <v>367</v>
      </c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2"/>
      <c r="P80" s="254"/>
      <c r="Q80" s="257"/>
      <c r="R80" s="255"/>
      <c r="S80" s="256"/>
      <c r="T80" s="364">
        <f>SUM(T81:U88)</f>
        <v>1284</v>
      </c>
      <c r="U80" s="365"/>
      <c r="V80" s="364">
        <f>SUM(V81:W88)</f>
        <v>542</v>
      </c>
      <c r="W80" s="365"/>
      <c r="X80" s="364">
        <f>SUM(X81:Y88)</f>
        <v>274</v>
      </c>
      <c r="Y80" s="365"/>
      <c r="Z80" s="364">
        <f>SUM(Z81:AA88)</f>
        <v>48</v>
      </c>
      <c r="AA80" s="365"/>
      <c r="AB80" s="364">
        <f>SUM(AB81:AC88)</f>
        <v>220</v>
      </c>
      <c r="AC80" s="365"/>
      <c r="AD80" s="364"/>
      <c r="AE80" s="365"/>
      <c r="AF80" s="170"/>
      <c r="AG80" s="171"/>
      <c r="AH80" s="172"/>
      <c r="AI80" s="170"/>
      <c r="AJ80" s="171"/>
      <c r="AK80" s="172"/>
      <c r="AL80" s="170"/>
      <c r="AM80" s="171"/>
      <c r="AN80" s="172"/>
      <c r="AO80" s="170"/>
      <c r="AP80" s="171"/>
      <c r="AQ80" s="172"/>
      <c r="AR80" s="170"/>
      <c r="AS80" s="171"/>
      <c r="AT80" s="172"/>
      <c r="AU80" s="170"/>
      <c r="AV80" s="171"/>
      <c r="AW80" s="172"/>
      <c r="AX80" s="170"/>
      <c r="AY80" s="171"/>
      <c r="AZ80" s="172"/>
      <c r="BA80" s="170"/>
      <c r="BB80" s="171"/>
      <c r="BC80" s="172"/>
      <c r="BD80" s="364">
        <f>SUM(BD81:BE88)</f>
        <v>34</v>
      </c>
      <c r="BE80" s="365"/>
      <c r="BF80" s="319"/>
      <c r="BG80" s="320"/>
      <c r="BH80" s="320"/>
      <c r="BI80" s="321"/>
    </row>
    <row r="81" spans="1:61" ht="49.5" customHeight="1">
      <c r="A81" s="403" t="s">
        <v>190</v>
      </c>
      <c r="B81" s="405" t="s">
        <v>358</v>
      </c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7"/>
      <c r="P81" s="394">
        <v>5</v>
      </c>
      <c r="Q81" s="384"/>
      <c r="R81" s="388">
        <v>4</v>
      </c>
      <c r="S81" s="399"/>
      <c r="T81" s="443">
        <f aca="true" t="shared" si="5" ref="T81:T88">AF81+AI81+AL81+AO81+AR81+AU81+AX81+BA81</f>
        <v>260</v>
      </c>
      <c r="U81" s="444"/>
      <c r="V81" s="355">
        <f>SUM(AG81+AJ81+AM81+AP81+AS81+AV81+AY81+BB81)</f>
        <v>134</v>
      </c>
      <c r="W81" s="356"/>
      <c r="X81" s="394">
        <v>50</v>
      </c>
      <c r="Y81" s="384"/>
      <c r="Z81" s="388">
        <v>16</v>
      </c>
      <c r="AA81" s="384"/>
      <c r="AB81" s="388">
        <v>68</v>
      </c>
      <c r="AC81" s="384"/>
      <c r="AD81" s="388"/>
      <c r="AE81" s="399"/>
      <c r="AF81" s="179"/>
      <c r="AG81" s="180"/>
      <c r="AH81" s="182"/>
      <c r="AI81" s="176"/>
      <c r="AJ81" s="180"/>
      <c r="AK81" s="182"/>
      <c r="AL81" s="179"/>
      <c r="AM81" s="180"/>
      <c r="AN81" s="182"/>
      <c r="AO81" s="179">
        <v>130</v>
      </c>
      <c r="AP81" s="180">
        <v>66</v>
      </c>
      <c r="AQ81" s="183">
        <v>3</v>
      </c>
      <c r="AR81" s="179">
        <v>130</v>
      </c>
      <c r="AS81" s="180">
        <v>68</v>
      </c>
      <c r="AT81" s="183">
        <v>3</v>
      </c>
      <c r="AU81" s="179"/>
      <c r="AV81" s="180"/>
      <c r="AW81" s="182"/>
      <c r="AX81" s="179"/>
      <c r="AY81" s="180"/>
      <c r="AZ81" s="182"/>
      <c r="BA81" s="179"/>
      <c r="BB81" s="180"/>
      <c r="BC81" s="181"/>
      <c r="BD81" s="366">
        <f aca="true" t="shared" si="6" ref="BD81:BD88">AH81+AK81+AN81+AQ81+AT81+AW81+AZ81+BC81</f>
        <v>6</v>
      </c>
      <c r="BE81" s="366"/>
      <c r="BF81" s="409" t="s">
        <v>245</v>
      </c>
      <c r="BG81" s="410"/>
      <c r="BH81" s="410"/>
      <c r="BI81" s="411"/>
    </row>
    <row r="82" spans="1:61" ht="81" customHeight="1">
      <c r="A82" s="404"/>
      <c r="B82" s="415" t="s">
        <v>359</v>
      </c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7"/>
      <c r="P82" s="347">
        <v>5</v>
      </c>
      <c r="Q82" s="367"/>
      <c r="R82" s="367"/>
      <c r="S82" s="350"/>
      <c r="T82" s="347">
        <f t="shared" si="5"/>
        <v>60</v>
      </c>
      <c r="U82" s="348"/>
      <c r="V82" s="355"/>
      <c r="W82" s="356"/>
      <c r="X82" s="347"/>
      <c r="Y82" s="348"/>
      <c r="Z82" s="349"/>
      <c r="AA82" s="348"/>
      <c r="AB82" s="349"/>
      <c r="AC82" s="348"/>
      <c r="AD82" s="349"/>
      <c r="AE82" s="350"/>
      <c r="AF82" s="179"/>
      <c r="AG82" s="180"/>
      <c r="AH82" s="182"/>
      <c r="AI82" s="176"/>
      <c r="AJ82" s="180"/>
      <c r="AK82" s="182"/>
      <c r="AL82" s="179"/>
      <c r="AM82" s="180"/>
      <c r="AN82" s="194"/>
      <c r="AO82" s="196"/>
      <c r="AP82" s="195"/>
      <c r="AQ82" s="182"/>
      <c r="AR82" s="179">
        <v>60</v>
      </c>
      <c r="AS82" s="195"/>
      <c r="AT82" s="183">
        <v>2</v>
      </c>
      <c r="AU82" s="196"/>
      <c r="AV82" s="195"/>
      <c r="AW82" s="182"/>
      <c r="AX82" s="196"/>
      <c r="AY82" s="195"/>
      <c r="AZ82" s="182"/>
      <c r="BA82" s="179"/>
      <c r="BB82" s="180"/>
      <c r="BC82" s="181"/>
      <c r="BD82" s="366">
        <f t="shared" si="6"/>
        <v>2</v>
      </c>
      <c r="BE82" s="366"/>
      <c r="BF82" s="412"/>
      <c r="BG82" s="413"/>
      <c r="BH82" s="413"/>
      <c r="BI82" s="414"/>
    </row>
    <row r="83" spans="1:61" ht="39" customHeight="1">
      <c r="A83" s="418" t="s">
        <v>191</v>
      </c>
      <c r="B83" s="420" t="s">
        <v>361</v>
      </c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2"/>
      <c r="P83" s="367">
        <v>5</v>
      </c>
      <c r="Q83" s="348"/>
      <c r="R83" s="349"/>
      <c r="S83" s="350"/>
      <c r="T83" s="530">
        <f t="shared" si="5"/>
        <v>160</v>
      </c>
      <c r="U83" s="531"/>
      <c r="V83" s="355">
        <f>SUM(AG83+AJ83+AM83+AP83+AS83+AV83+AY83+BB83)</f>
        <v>86</v>
      </c>
      <c r="W83" s="356"/>
      <c r="X83" s="367">
        <v>54</v>
      </c>
      <c r="Y83" s="348"/>
      <c r="Z83" s="349"/>
      <c r="AA83" s="348"/>
      <c r="AB83" s="349">
        <v>32</v>
      </c>
      <c r="AC83" s="348"/>
      <c r="AD83" s="349"/>
      <c r="AE83" s="367"/>
      <c r="AF83" s="179"/>
      <c r="AG83" s="180"/>
      <c r="AH83" s="182"/>
      <c r="AI83" s="179"/>
      <c r="AJ83" s="180"/>
      <c r="AK83" s="182"/>
      <c r="AL83" s="179"/>
      <c r="AM83" s="180"/>
      <c r="AN83" s="182"/>
      <c r="AO83" s="179"/>
      <c r="AP83" s="180"/>
      <c r="AQ83" s="182"/>
      <c r="AR83" s="179">
        <v>160</v>
      </c>
      <c r="AS83" s="180">
        <v>86</v>
      </c>
      <c r="AT83" s="183">
        <v>4</v>
      </c>
      <c r="AU83" s="179"/>
      <c r="AV83" s="180"/>
      <c r="AW83" s="182"/>
      <c r="AX83" s="179"/>
      <c r="AY83" s="180"/>
      <c r="AZ83" s="181"/>
      <c r="BA83" s="179"/>
      <c r="BB83" s="180"/>
      <c r="BC83" s="181"/>
      <c r="BD83" s="366">
        <f t="shared" si="6"/>
        <v>4</v>
      </c>
      <c r="BE83" s="366"/>
      <c r="BF83" s="429" t="s">
        <v>246</v>
      </c>
      <c r="BG83" s="430"/>
      <c r="BH83" s="430"/>
      <c r="BI83" s="431"/>
    </row>
    <row r="84" spans="1:61" ht="78" customHeight="1">
      <c r="A84" s="419"/>
      <c r="B84" s="420" t="s">
        <v>362</v>
      </c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2"/>
      <c r="P84" s="347">
        <v>5</v>
      </c>
      <c r="Q84" s="367"/>
      <c r="R84" s="367"/>
      <c r="S84" s="350"/>
      <c r="T84" s="347">
        <f t="shared" si="5"/>
        <v>60</v>
      </c>
      <c r="U84" s="348"/>
      <c r="V84" s="355"/>
      <c r="W84" s="356"/>
      <c r="X84" s="367"/>
      <c r="Y84" s="348"/>
      <c r="Z84" s="349"/>
      <c r="AA84" s="348"/>
      <c r="AB84" s="349"/>
      <c r="AC84" s="348"/>
      <c r="AD84" s="349"/>
      <c r="AE84" s="367"/>
      <c r="AF84" s="179"/>
      <c r="AG84" s="180"/>
      <c r="AH84" s="182"/>
      <c r="AI84" s="179"/>
      <c r="AJ84" s="180"/>
      <c r="AK84" s="182"/>
      <c r="AL84" s="179"/>
      <c r="AM84" s="180"/>
      <c r="AN84" s="194"/>
      <c r="AO84" s="196"/>
      <c r="AP84" s="195"/>
      <c r="AQ84" s="182"/>
      <c r="AR84" s="179">
        <v>60</v>
      </c>
      <c r="AS84" s="195"/>
      <c r="AT84" s="183">
        <v>2</v>
      </c>
      <c r="AU84" s="196"/>
      <c r="AV84" s="195"/>
      <c r="AW84" s="182"/>
      <c r="AX84" s="179"/>
      <c r="AY84" s="180"/>
      <c r="AZ84" s="181"/>
      <c r="BA84" s="179"/>
      <c r="BB84" s="180"/>
      <c r="BC84" s="181"/>
      <c r="BD84" s="366">
        <f t="shared" si="6"/>
        <v>2</v>
      </c>
      <c r="BE84" s="366"/>
      <c r="BF84" s="412"/>
      <c r="BG84" s="413"/>
      <c r="BH84" s="413"/>
      <c r="BI84" s="414"/>
    </row>
    <row r="85" spans="1:61" ht="78" customHeight="1">
      <c r="A85" s="418" t="s">
        <v>360</v>
      </c>
      <c r="B85" s="420" t="s">
        <v>354</v>
      </c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2"/>
      <c r="P85" s="379">
        <v>6</v>
      </c>
      <c r="Q85" s="380"/>
      <c r="R85" s="353">
        <v>5</v>
      </c>
      <c r="S85" s="354"/>
      <c r="T85" s="530">
        <f t="shared" si="5"/>
        <v>316</v>
      </c>
      <c r="U85" s="531"/>
      <c r="V85" s="355">
        <f>SUM(AG85+AJ85+AM85+AP85+AS85+AV85+AY85+BB85)</f>
        <v>168</v>
      </c>
      <c r="W85" s="356"/>
      <c r="X85" s="379">
        <v>84</v>
      </c>
      <c r="Y85" s="380"/>
      <c r="Z85" s="353">
        <v>16</v>
      </c>
      <c r="AA85" s="380"/>
      <c r="AB85" s="353">
        <v>68</v>
      </c>
      <c r="AC85" s="380"/>
      <c r="AD85" s="353"/>
      <c r="AE85" s="379"/>
      <c r="AF85" s="208"/>
      <c r="AG85" s="206"/>
      <c r="AH85" s="210"/>
      <c r="AI85" s="205"/>
      <c r="AJ85" s="206"/>
      <c r="AK85" s="210"/>
      <c r="AL85" s="208"/>
      <c r="AM85" s="206"/>
      <c r="AN85" s="210"/>
      <c r="AO85" s="208"/>
      <c r="AP85" s="206"/>
      <c r="AQ85" s="210"/>
      <c r="AR85" s="208">
        <v>136</v>
      </c>
      <c r="AS85" s="206">
        <v>82</v>
      </c>
      <c r="AT85" s="209">
        <v>3</v>
      </c>
      <c r="AU85" s="208">
        <v>180</v>
      </c>
      <c r="AV85" s="206">
        <v>86</v>
      </c>
      <c r="AW85" s="209">
        <v>5</v>
      </c>
      <c r="AX85" s="208"/>
      <c r="AY85" s="206"/>
      <c r="AZ85" s="207"/>
      <c r="BA85" s="208"/>
      <c r="BB85" s="206"/>
      <c r="BC85" s="207"/>
      <c r="BD85" s="366">
        <f t="shared" si="6"/>
        <v>8</v>
      </c>
      <c r="BE85" s="366"/>
      <c r="BF85" s="429" t="s">
        <v>247</v>
      </c>
      <c r="BG85" s="430"/>
      <c r="BH85" s="430"/>
      <c r="BI85" s="431"/>
    </row>
    <row r="86" spans="1:61" ht="116.25" customHeight="1">
      <c r="A86" s="419"/>
      <c r="B86" s="420" t="s">
        <v>355</v>
      </c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2"/>
      <c r="P86" s="347">
        <v>6</v>
      </c>
      <c r="Q86" s="367"/>
      <c r="R86" s="367"/>
      <c r="S86" s="350"/>
      <c r="T86" s="347">
        <f t="shared" si="5"/>
        <v>40</v>
      </c>
      <c r="U86" s="348"/>
      <c r="V86" s="355"/>
      <c r="W86" s="356"/>
      <c r="X86" s="367"/>
      <c r="Y86" s="348"/>
      <c r="Z86" s="349"/>
      <c r="AA86" s="348"/>
      <c r="AB86" s="349"/>
      <c r="AC86" s="348"/>
      <c r="AD86" s="349"/>
      <c r="AE86" s="367"/>
      <c r="AF86" s="179"/>
      <c r="AG86" s="180"/>
      <c r="AH86" s="182"/>
      <c r="AI86" s="176"/>
      <c r="AJ86" s="180"/>
      <c r="AK86" s="182"/>
      <c r="AL86" s="179"/>
      <c r="AM86" s="180"/>
      <c r="AN86" s="194"/>
      <c r="AO86" s="196"/>
      <c r="AP86" s="195"/>
      <c r="AQ86" s="182"/>
      <c r="AR86" s="196"/>
      <c r="AS86" s="195"/>
      <c r="AT86" s="182"/>
      <c r="AU86" s="179">
        <v>40</v>
      </c>
      <c r="AV86" s="195"/>
      <c r="AW86" s="183">
        <v>1</v>
      </c>
      <c r="AX86" s="179"/>
      <c r="AY86" s="180"/>
      <c r="AZ86" s="181"/>
      <c r="BA86" s="179"/>
      <c r="BB86" s="180"/>
      <c r="BC86" s="181"/>
      <c r="BD86" s="366">
        <f t="shared" si="6"/>
        <v>1</v>
      </c>
      <c r="BE86" s="366"/>
      <c r="BF86" s="412"/>
      <c r="BG86" s="413"/>
      <c r="BH86" s="413"/>
      <c r="BI86" s="414"/>
    </row>
    <row r="87" spans="1:61" ht="81" customHeight="1">
      <c r="A87" s="418" t="s">
        <v>363</v>
      </c>
      <c r="B87" s="420" t="s">
        <v>356</v>
      </c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2"/>
      <c r="P87" s="367">
        <v>6.7</v>
      </c>
      <c r="Q87" s="348"/>
      <c r="R87" s="349"/>
      <c r="S87" s="350"/>
      <c r="T87" s="530">
        <f t="shared" si="5"/>
        <v>328</v>
      </c>
      <c r="U87" s="531"/>
      <c r="V87" s="355">
        <f>SUM(AG87+AJ87+AM87+AP87+AS87+AV87+AY87+BB87)</f>
        <v>154</v>
      </c>
      <c r="W87" s="356"/>
      <c r="X87" s="367">
        <v>86</v>
      </c>
      <c r="Y87" s="348"/>
      <c r="Z87" s="349">
        <v>16</v>
      </c>
      <c r="AA87" s="348"/>
      <c r="AB87" s="349">
        <v>52</v>
      </c>
      <c r="AC87" s="348"/>
      <c r="AD87" s="349"/>
      <c r="AE87" s="367"/>
      <c r="AF87" s="179"/>
      <c r="AG87" s="180"/>
      <c r="AH87" s="182"/>
      <c r="AI87" s="176"/>
      <c r="AJ87" s="180"/>
      <c r="AK87" s="182"/>
      <c r="AL87" s="179"/>
      <c r="AM87" s="180"/>
      <c r="AN87" s="182"/>
      <c r="AO87" s="179"/>
      <c r="AP87" s="180"/>
      <c r="AQ87" s="182"/>
      <c r="AR87" s="179"/>
      <c r="AS87" s="180"/>
      <c r="AT87" s="182"/>
      <c r="AU87" s="179">
        <v>130</v>
      </c>
      <c r="AV87" s="180">
        <v>68</v>
      </c>
      <c r="AW87" s="183">
        <v>3</v>
      </c>
      <c r="AX87" s="179">
        <v>198</v>
      </c>
      <c r="AY87" s="180">
        <v>86</v>
      </c>
      <c r="AZ87" s="183">
        <v>6</v>
      </c>
      <c r="BA87" s="179"/>
      <c r="BB87" s="180"/>
      <c r="BC87" s="181"/>
      <c r="BD87" s="366">
        <f t="shared" si="6"/>
        <v>9</v>
      </c>
      <c r="BE87" s="366"/>
      <c r="BF87" s="429" t="s">
        <v>248</v>
      </c>
      <c r="BG87" s="430"/>
      <c r="BH87" s="430"/>
      <c r="BI87" s="431"/>
    </row>
    <row r="88" spans="1:61" ht="121.5" customHeight="1" thickBot="1">
      <c r="A88" s="419"/>
      <c r="B88" s="373" t="s">
        <v>357</v>
      </c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5"/>
      <c r="P88" s="395">
        <v>7</v>
      </c>
      <c r="Q88" s="490"/>
      <c r="R88" s="490"/>
      <c r="S88" s="423"/>
      <c r="T88" s="351">
        <f t="shared" si="5"/>
        <v>60</v>
      </c>
      <c r="U88" s="352"/>
      <c r="V88" s="355"/>
      <c r="W88" s="356"/>
      <c r="X88" s="367"/>
      <c r="Y88" s="348"/>
      <c r="Z88" s="349"/>
      <c r="AA88" s="348"/>
      <c r="AB88" s="349"/>
      <c r="AC88" s="348"/>
      <c r="AD88" s="349"/>
      <c r="AE88" s="367"/>
      <c r="AF88" s="179"/>
      <c r="AG88" s="180"/>
      <c r="AH88" s="182"/>
      <c r="AI88" s="176"/>
      <c r="AJ88" s="180"/>
      <c r="AK88" s="182"/>
      <c r="AL88" s="179"/>
      <c r="AM88" s="180"/>
      <c r="AN88" s="194"/>
      <c r="AO88" s="196"/>
      <c r="AP88" s="195"/>
      <c r="AQ88" s="182"/>
      <c r="AR88" s="196"/>
      <c r="AS88" s="195"/>
      <c r="AT88" s="182"/>
      <c r="AU88" s="196"/>
      <c r="AV88" s="195"/>
      <c r="AW88" s="182"/>
      <c r="AX88" s="179">
        <v>60</v>
      </c>
      <c r="AY88" s="195"/>
      <c r="AZ88" s="183">
        <v>2</v>
      </c>
      <c r="BA88" s="179"/>
      <c r="BB88" s="180"/>
      <c r="BC88" s="181"/>
      <c r="BD88" s="366">
        <f t="shared" si="6"/>
        <v>2</v>
      </c>
      <c r="BE88" s="366"/>
      <c r="BF88" s="657"/>
      <c r="BG88" s="658"/>
      <c r="BH88" s="658"/>
      <c r="BI88" s="659"/>
    </row>
    <row r="89" spans="1:61" ht="81" customHeight="1" thickBot="1">
      <c r="A89" s="226" t="s">
        <v>178</v>
      </c>
      <c r="B89" s="400" t="s">
        <v>266</v>
      </c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2"/>
      <c r="P89" s="254"/>
      <c r="Q89" s="257"/>
      <c r="R89" s="255"/>
      <c r="S89" s="256"/>
      <c r="T89" s="364">
        <f>SUM(T90:U94)</f>
        <v>500</v>
      </c>
      <c r="U89" s="365"/>
      <c r="V89" s="364">
        <f>SUM(V90:W94)</f>
        <v>270</v>
      </c>
      <c r="W89" s="365"/>
      <c r="X89" s="364">
        <f>SUM(X90:Y94)</f>
        <v>152</v>
      </c>
      <c r="Y89" s="365"/>
      <c r="Z89" s="364">
        <f>SUM(Z90:AA94)</f>
        <v>16</v>
      </c>
      <c r="AA89" s="365"/>
      <c r="AB89" s="364">
        <f>SUM(AB90:AC94)</f>
        <v>102</v>
      </c>
      <c r="AC89" s="365"/>
      <c r="AD89" s="364"/>
      <c r="AE89" s="365"/>
      <c r="AF89" s="157"/>
      <c r="AG89" s="158"/>
      <c r="AH89" s="159"/>
      <c r="AI89" s="157"/>
      <c r="AJ89" s="158"/>
      <c r="AK89" s="159"/>
      <c r="AL89" s="157"/>
      <c r="AM89" s="158"/>
      <c r="AN89" s="159"/>
      <c r="AO89" s="157"/>
      <c r="AP89" s="158"/>
      <c r="AQ89" s="159"/>
      <c r="AR89" s="157"/>
      <c r="AS89" s="158"/>
      <c r="AT89" s="159"/>
      <c r="AU89" s="157"/>
      <c r="AV89" s="158"/>
      <c r="AW89" s="159"/>
      <c r="AX89" s="157"/>
      <c r="AY89" s="158"/>
      <c r="AZ89" s="159"/>
      <c r="BA89" s="157"/>
      <c r="BB89" s="158"/>
      <c r="BC89" s="159"/>
      <c r="BD89" s="364">
        <f>SUM(BD90:BE94)</f>
        <v>13</v>
      </c>
      <c r="BE89" s="365"/>
      <c r="BF89" s="409"/>
      <c r="BG89" s="410"/>
      <c r="BH89" s="410"/>
      <c r="BI89" s="411"/>
    </row>
    <row r="90" spans="1:61" ht="42" customHeight="1">
      <c r="A90" s="227" t="s">
        <v>192</v>
      </c>
      <c r="B90" s="396" t="s">
        <v>146</v>
      </c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8"/>
      <c r="P90" s="367"/>
      <c r="Q90" s="348"/>
      <c r="R90" s="349">
        <v>3</v>
      </c>
      <c r="S90" s="350"/>
      <c r="T90" s="351">
        <f>AF90+AI90+AL90+AO90+AR90+AU90+AX90+BA90</f>
        <v>120</v>
      </c>
      <c r="U90" s="352"/>
      <c r="V90" s="355">
        <f>SUM(AG90+AJ90+AM90+AP90+AS90+AV90+AY90+BB90)</f>
        <v>68</v>
      </c>
      <c r="W90" s="356"/>
      <c r="X90" s="367">
        <v>34</v>
      </c>
      <c r="Y90" s="348"/>
      <c r="Z90" s="349">
        <v>16</v>
      </c>
      <c r="AA90" s="348"/>
      <c r="AB90" s="349">
        <v>18</v>
      </c>
      <c r="AC90" s="348"/>
      <c r="AD90" s="349"/>
      <c r="AE90" s="367"/>
      <c r="AF90" s="179"/>
      <c r="AG90" s="180"/>
      <c r="AH90" s="183"/>
      <c r="AI90" s="179"/>
      <c r="AJ90" s="180"/>
      <c r="AK90" s="183"/>
      <c r="AL90" s="179">
        <v>120</v>
      </c>
      <c r="AM90" s="180">
        <v>68</v>
      </c>
      <c r="AN90" s="183">
        <v>3</v>
      </c>
      <c r="AO90" s="179"/>
      <c r="AP90" s="180"/>
      <c r="AQ90" s="181"/>
      <c r="AR90" s="179"/>
      <c r="AS90" s="180"/>
      <c r="AT90" s="181"/>
      <c r="AU90" s="179"/>
      <c r="AV90" s="180"/>
      <c r="AW90" s="181"/>
      <c r="AX90" s="179"/>
      <c r="AY90" s="180"/>
      <c r="AZ90" s="181"/>
      <c r="BA90" s="179"/>
      <c r="BB90" s="180"/>
      <c r="BC90" s="181"/>
      <c r="BD90" s="366">
        <f>AH90+AK90+AN90+AQ90+AT90+AW90+AZ90+BC90</f>
        <v>3</v>
      </c>
      <c r="BE90" s="366"/>
      <c r="BF90" s="437" t="s">
        <v>249</v>
      </c>
      <c r="BG90" s="438"/>
      <c r="BH90" s="438"/>
      <c r="BI90" s="439"/>
    </row>
    <row r="91" spans="1:61" ht="46.5" customHeight="1">
      <c r="A91" s="509" t="s">
        <v>193</v>
      </c>
      <c r="B91" s="420" t="s">
        <v>340</v>
      </c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2"/>
      <c r="P91" s="367">
        <v>5</v>
      </c>
      <c r="Q91" s="348"/>
      <c r="R91" s="349"/>
      <c r="S91" s="350"/>
      <c r="T91" s="347">
        <f>AF91+AI91+AL91+AO91+AR91+AU91+AX91+BA91</f>
        <v>120</v>
      </c>
      <c r="U91" s="348"/>
      <c r="V91" s="355">
        <f>SUM(AG91+AJ91+AM91+AP91+AS91+AV91+AY91+BB91)</f>
        <v>66</v>
      </c>
      <c r="W91" s="356"/>
      <c r="X91" s="367">
        <v>50</v>
      </c>
      <c r="Y91" s="348"/>
      <c r="Z91" s="349"/>
      <c r="AA91" s="348"/>
      <c r="AB91" s="349">
        <v>16</v>
      </c>
      <c r="AC91" s="348"/>
      <c r="AD91" s="349"/>
      <c r="AE91" s="367"/>
      <c r="AF91" s="179"/>
      <c r="AG91" s="180"/>
      <c r="AH91" s="182"/>
      <c r="AI91" s="179"/>
      <c r="AJ91" s="180"/>
      <c r="AK91" s="182"/>
      <c r="AL91" s="179"/>
      <c r="AM91" s="180"/>
      <c r="AN91" s="182"/>
      <c r="AO91" s="179"/>
      <c r="AP91" s="180"/>
      <c r="AQ91" s="182"/>
      <c r="AR91" s="179">
        <v>120</v>
      </c>
      <c r="AS91" s="180">
        <v>66</v>
      </c>
      <c r="AT91" s="183">
        <v>3</v>
      </c>
      <c r="AU91" s="179"/>
      <c r="AV91" s="180"/>
      <c r="AW91" s="182"/>
      <c r="AX91" s="179"/>
      <c r="AY91" s="180"/>
      <c r="AZ91" s="181"/>
      <c r="BA91" s="179"/>
      <c r="BB91" s="180"/>
      <c r="BC91" s="181"/>
      <c r="BD91" s="366">
        <f>AH91+AK91+AN91+AQ91+AT91+AW91+AZ91+BC91</f>
        <v>3</v>
      </c>
      <c r="BE91" s="366"/>
      <c r="BF91" s="429" t="s">
        <v>251</v>
      </c>
      <c r="BG91" s="430"/>
      <c r="BH91" s="430"/>
      <c r="BI91" s="431"/>
    </row>
    <row r="92" spans="1:61" ht="79.5" customHeight="1">
      <c r="A92" s="510"/>
      <c r="B92" s="420" t="s">
        <v>341</v>
      </c>
      <c r="C92" s="421"/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2"/>
      <c r="P92" s="347">
        <v>5</v>
      </c>
      <c r="Q92" s="367"/>
      <c r="R92" s="367"/>
      <c r="S92" s="350"/>
      <c r="T92" s="530">
        <f>AF92+AI92+AL92+AO92+AR92+AU92+AX92+BA92</f>
        <v>40</v>
      </c>
      <c r="U92" s="531"/>
      <c r="V92" s="355"/>
      <c r="W92" s="356"/>
      <c r="X92" s="367"/>
      <c r="Y92" s="348"/>
      <c r="Z92" s="349"/>
      <c r="AA92" s="348"/>
      <c r="AB92" s="349"/>
      <c r="AC92" s="348"/>
      <c r="AD92" s="349"/>
      <c r="AE92" s="367"/>
      <c r="AF92" s="179"/>
      <c r="AG92" s="180"/>
      <c r="AH92" s="182"/>
      <c r="AI92" s="179"/>
      <c r="AJ92" s="180"/>
      <c r="AK92" s="182"/>
      <c r="AL92" s="179"/>
      <c r="AM92" s="180"/>
      <c r="AN92" s="194"/>
      <c r="AO92" s="196"/>
      <c r="AP92" s="195"/>
      <c r="AQ92" s="182"/>
      <c r="AR92" s="179">
        <v>40</v>
      </c>
      <c r="AS92" s="195"/>
      <c r="AT92" s="183">
        <v>1</v>
      </c>
      <c r="AU92" s="196"/>
      <c r="AV92" s="195"/>
      <c r="AW92" s="182"/>
      <c r="AX92" s="179"/>
      <c r="AY92" s="180"/>
      <c r="AZ92" s="181"/>
      <c r="BA92" s="179"/>
      <c r="BB92" s="180"/>
      <c r="BC92" s="181"/>
      <c r="BD92" s="366">
        <f>AH92+AK92+AN92+AQ92+AT92+AW92+AZ92+BC92</f>
        <v>1</v>
      </c>
      <c r="BE92" s="366"/>
      <c r="BF92" s="412"/>
      <c r="BG92" s="413"/>
      <c r="BH92" s="413"/>
      <c r="BI92" s="414"/>
    </row>
    <row r="93" spans="1:61" ht="74.25" customHeight="1">
      <c r="A93" s="228" t="s">
        <v>342</v>
      </c>
      <c r="B93" s="420" t="s">
        <v>338</v>
      </c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2"/>
      <c r="P93" s="367"/>
      <c r="Q93" s="348"/>
      <c r="R93" s="349">
        <v>7</v>
      </c>
      <c r="S93" s="350"/>
      <c r="T93" s="347">
        <f>AF93+AI93+AL93+AO93+AR93+AU93+AX93+BA93</f>
        <v>110</v>
      </c>
      <c r="U93" s="348"/>
      <c r="V93" s="355">
        <f>SUM(AG93+AJ93+AM93+AP93+AS93+AV93+AY93+BB93)</f>
        <v>68</v>
      </c>
      <c r="W93" s="356"/>
      <c r="X93" s="367">
        <v>34</v>
      </c>
      <c r="Y93" s="348"/>
      <c r="Z93" s="349"/>
      <c r="AA93" s="348"/>
      <c r="AB93" s="349">
        <v>34</v>
      </c>
      <c r="AC93" s="348"/>
      <c r="AD93" s="349"/>
      <c r="AE93" s="367"/>
      <c r="AF93" s="179"/>
      <c r="AG93" s="180"/>
      <c r="AH93" s="183"/>
      <c r="AI93" s="179"/>
      <c r="AJ93" s="180"/>
      <c r="AK93" s="183"/>
      <c r="AL93" s="179"/>
      <c r="AM93" s="180"/>
      <c r="AN93" s="182"/>
      <c r="AO93" s="179"/>
      <c r="AP93" s="180"/>
      <c r="AQ93" s="181"/>
      <c r="AR93" s="179"/>
      <c r="AS93" s="180"/>
      <c r="AT93" s="181"/>
      <c r="AU93" s="179"/>
      <c r="AV93" s="180"/>
      <c r="AW93" s="181"/>
      <c r="AX93" s="179">
        <v>110</v>
      </c>
      <c r="AY93" s="180">
        <v>68</v>
      </c>
      <c r="AZ93" s="181">
        <v>3</v>
      </c>
      <c r="BA93" s="179"/>
      <c r="BB93" s="180"/>
      <c r="BC93" s="181"/>
      <c r="BD93" s="366">
        <f>AH93+AK93+AN93+AQ93+AT93+AW93+AZ93+BC93</f>
        <v>3</v>
      </c>
      <c r="BE93" s="366"/>
      <c r="BF93" s="440" t="s">
        <v>252</v>
      </c>
      <c r="BG93" s="441"/>
      <c r="BH93" s="441"/>
      <c r="BI93" s="442"/>
    </row>
    <row r="94" spans="1:61" ht="51" customHeight="1" thickBot="1">
      <c r="A94" s="229" t="s">
        <v>343</v>
      </c>
      <c r="B94" s="373" t="s">
        <v>339</v>
      </c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5"/>
      <c r="P94" s="367"/>
      <c r="Q94" s="348"/>
      <c r="R94" s="349">
        <v>7</v>
      </c>
      <c r="S94" s="350"/>
      <c r="T94" s="536">
        <f>AF94+AI94+AL94+AO94+AR94+AU94+AX94+BA94</f>
        <v>110</v>
      </c>
      <c r="U94" s="537"/>
      <c r="V94" s="355">
        <f>SUM(AG94+AJ94+AM94+AP94+AS94+AV94+AY94+BB94)</f>
        <v>68</v>
      </c>
      <c r="W94" s="356"/>
      <c r="X94" s="367">
        <v>34</v>
      </c>
      <c r="Y94" s="348"/>
      <c r="Z94" s="349"/>
      <c r="AA94" s="348"/>
      <c r="AB94" s="349">
        <v>34</v>
      </c>
      <c r="AC94" s="348"/>
      <c r="AD94" s="349"/>
      <c r="AE94" s="367"/>
      <c r="AF94" s="179"/>
      <c r="AG94" s="180"/>
      <c r="AH94" s="183"/>
      <c r="AI94" s="179"/>
      <c r="AJ94" s="180"/>
      <c r="AK94" s="183"/>
      <c r="AL94" s="179"/>
      <c r="AM94" s="180"/>
      <c r="AN94" s="182"/>
      <c r="AO94" s="179"/>
      <c r="AP94" s="180"/>
      <c r="AQ94" s="181"/>
      <c r="AR94" s="179"/>
      <c r="AS94" s="180"/>
      <c r="AT94" s="181"/>
      <c r="AU94" s="179"/>
      <c r="AV94" s="180"/>
      <c r="AW94" s="181"/>
      <c r="AX94" s="179">
        <v>110</v>
      </c>
      <c r="AY94" s="180">
        <v>68</v>
      </c>
      <c r="AZ94" s="181">
        <v>3</v>
      </c>
      <c r="BA94" s="179"/>
      <c r="BB94" s="180"/>
      <c r="BC94" s="181"/>
      <c r="BD94" s="366">
        <f>AH94+AK94+AN94+AQ94+AT94+AW94+AZ94+BC94</f>
        <v>3</v>
      </c>
      <c r="BE94" s="366"/>
      <c r="BF94" s="733" t="s">
        <v>253</v>
      </c>
      <c r="BG94" s="734"/>
      <c r="BH94" s="734"/>
      <c r="BI94" s="735"/>
    </row>
    <row r="95" spans="1:61" ht="84" customHeight="1" thickBot="1">
      <c r="A95" s="230" t="s">
        <v>179</v>
      </c>
      <c r="B95" s="400" t="s">
        <v>333</v>
      </c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2"/>
      <c r="P95" s="254"/>
      <c r="Q95" s="257"/>
      <c r="R95" s="255"/>
      <c r="S95" s="256"/>
      <c r="T95" s="364">
        <f>SUM(T96:U98)</f>
        <v>376</v>
      </c>
      <c r="U95" s="365"/>
      <c r="V95" s="364">
        <f>SUM(V96:W98)</f>
        <v>218</v>
      </c>
      <c r="W95" s="365"/>
      <c r="X95" s="364">
        <f>SUM(X96:Y98)</f>
        <v>150</v>
      </c>
      <c r="Y95" s="365"/>
      <c r="Z95" s="364"/>
      <c r="AA95" s="365"/>
      <c r="AB95" s="364">
        <f>SUM(AB96:AC98)</f>
        <v>68</v>
      </c>
      <c r="AC95" s="365"/>
      <c r="AD95" s="364"/>
      <c r="AE95" s="365"/>
      <c r="AF95" s="157"/>
      <c r="AG95" s="158"/>
      <c r="AH95" s="159"/>
      <c r="AI95" s="157"/>
      <c r="AJ95" s="158"/>
      <c r="AK95" s="159"/>
      <c r="AL95" s="157"/>
      <c r="AM95" s="158"/>
      <c r="AN95" s="159"/>
      <c r="AO95" s="157"/>
      <c r="AP95" s="158"/>
      <c r="AQ95" s="159"/>
      <c r="AR95" s="157"/>
      <c r="AS95" s="158"/>
      <c r="AT95" s="159"/>
      <c r="AU95" s="157"/>
      <c r="AV95" s="158"/>
      <c r="AW95" s="159"/>
      <c r="AX95" s="157"/>
      <c r="AY95" s="158"/>
      <c r="AZ95" s="159"/>
      <c r="BA95" s="157"/>
      <c r="BB95" s="158"/>
      <c r="BC95" s="159"/>
      <c r="BD95" s="364">
        <f>SUM(BD96:BE98)</f>
        <v>9</v>
      </c>
      <c r="BE95" s="365"/>
      <c r="BF95" s="657"/>
      <c r="BG95" s="658"/>
      <c r="BH95" s="658"/>
      <c r="BI95" s="659"/>
    </row>
    <row r="96" spans="1:61" ht="72.75" customHeight="1">
      <c r="A96" s="231" t="s">
        <v>194</v>
      </c>
      <c r="B96" s="511" t="s">
        <v>449</v>
      </c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3"/>
      <c r="P96" s="367">
        <v>4</v>
      </c>
      <c r="Q96" s="348"/>
      <c r="R96" s="349"/>
      <c r="S96" s="350"/>
      <c r="T96" s="448">
        <f>AF96+AI96+AL96+AO96+AR96+AU96+AX96+BA96</f>
        <v>136</v>
      </c>
      <c r="U96" s="380"/>
      <c r="V96" s="355">
        <f>SUM(AG96+AJ96+AM96+AP96+AS96+AV96+AY96+BB96)</f>
        <v>84</v>
      </c>
      <c r="W96" s="356"/>
      <c r="X96" s="367">
        <v>50</v>
      </c>
      <c r="Y96" s="348"/>
      <c r="Z96" s="349"/>
      <c r="AA96" s="348"/>
      <c r="AB96" s="349">
        <v>34</v>
      </c>
      <c r="AC96" s="348"/>
      <c r="AD96" s="349"/>
      <c r="AE96" s="367"/>
      <c r="AF96" s="179"/>
      <c r="AG96" s="180"/>
      <c r="AH96" s="182"/>
      <c r="AI96" s="179"/>
      <c r="AJ96" s="180"/>
      <c r="AK96" s="183"/>
      <c r="AL96" s="179"/>
      <c r="AM96" s="180"/>
      <c r="AN96" s="183"/>
      <c r="AO96" s="179">
        <v>136</v>
      </c>
      <c r="AP96" s="180">
        <v>84</v>
      </c>
      <c r="AQ96" s="183">
        <v>3</v>
      </c>
      <c r="AR96" s="176"/>
      <c r="AS96" s="180"/>
      <c r="AT96" s="181"/>
      <c r="AU96" s="179"/>
      <c r="AV96" s="180"/>
      <c r="AW96" s="181"/>
      <c r="AX96" s="179"/>
      <c r="AY96" s="180"/>
      <c r="AZ96" s="181"/>
      <c r="BA96" s="179"/>
      <c r="BB96" s="180"/>
      <c r="BC96" s="181"/>
      <c r="BD96" s="366">
        <f>AH96+AK96+AN96+AQ96+AT96+AW96+AZ96+BC96</f>
        <v>3</v>
      </c>
      <c r="BE96" s="366"/>
      <c r="BF96" s="391" t="s">
        <v>255</v>
      </c>
      <c r="BG96" s="392"/>
      <c r="BH96" s="392"/>
      <c r="BI96" s="393"/>
    </row>
    <row r="97" spans="1:61" ht="51" customHeight="1">
      <c r="A97" s="232" t="s">
        <v>195</v>
      </c>
      <c r="B97" s="420" t="s">
        <v>334</v>
      </c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2"/>
      <c r="P97" s="367"/>
      <c r="Q97" s="348"/>
      <c r="R97" s="349">
        <v>5</v>
      </c>
      <c r="S97" s="350"/>
      <c r="T97" s="448">
        <f>AF97+AI97+AL97+AO97+AR97+AU97+AX97+BA97</f>
        <v>120</v>
      </c>
      <c r="U97" s="380"/>
      <c r="V97" s="355">
        <f>SUM(AG97+AJ97+AM97+AP97+AS97+AV97+AY97+BB97)</f>
        <v>66</v>
      </c>
      <c r="W97" s="356"/>
      <c r="X97" s="367">
        <v>50</v>
      </c>
      <c r="Y97" s="348"/>
      <c r="Z97" s="349"/>
      <c r="AA97" s="348"/>
      <c r="AB97" s="349">
        <v>16</v>
      </c>
      <c r="AC97" s="348"/>
      <c r="AD97" s="349"/>
      <c r="AE97" s="367"/>
      <c r="AF97" s="179"/>
      <c r="AG97" s="180"/>
      <c r="AH97" s="182"/>
      <c r="AI97" s="179"/>
      <c r="AJ97" s="180"/>
      <c r="AK97" s="183"/>
      <c r="AL97" s="179"/>
      <c r="AM97" s="180"/>
      <c r="AN97" s="183"/>
      <c r="AO97" s="179"/>
      <c r="AP97" s="180"/>
      <c r="AQ97" s="182"/>
      <c r="AR97" s="176">
        <v>120</v>
      </c>
      <c r="AS97" s="180">
        <v>66</v>
      </c>
      <c r="AT97" s="181">
        <v>3</v>
      </c>
      <c r="AU97" s="179"/>
      <c r="AV97" s="180"/>
      <c r="AW97" s="181"/>
      <c r="AX97" s="179"/>
      <c r="AY97" s="180"/>
      <c r="AZ97" s="181"/>
      <c r="BA97" s="179"/>
      <c r="BB97" s="180"/>
      <c r="BC97" s="181"/>
      <c r="BD97" s="366">
        <f>AH97+AK97+AN97+AQ97+AT97+AW97+AZ97+BC97</f>
        <v>3</v>
      </c>
      <c r="BE97" s="366"/>
      <c r="BF97" s="432" t="s">
        <v>257</v>
      </c>
      <c r="BG97" s="433"/>
      <c r="BH97" s="433"/>
      <c r="BI97" s="434"/>
    </row>
    <row r="98" spans="1:61" ht="42.75" customHeight="1" thickBot="1">
      <c r="A98" s="232" t="s">
        <v>344</v>
      </c>
      <c r="B98" s="373" t="s">
        <v>335</v>
      </c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5"/>
      <c r="P98" s="367"/>
      <c r="Q98" s="348"/>
      <c r="R98" s="349">
        <v>6</v>
      </c>
      <c r="S98" s="350"/>
      <c r="T98" s="536">
        <f>AF98+AI98+AL98+AO98+AR98+AU98+AX98+BA98</f>
        <v>120</v>
      </c>
      <c r="U98" s="537"/>
      <c r="V98" s="355">
        <f>SUM(AG98+AJ98+AM98+AP98+AS98+AV98+AY98+BB98)</f>
        <v>68</v>
      </c>
      <c r="W98" s="356"/>
      <c r="X98" s="367">
        <v>50</v>
      </c>
      <c r="Y98" s="348"/>
      <c r="Z98" s="349"/>
      <c r="AA98" s="348"/>
      <c r="AB98" s="349">
        <v>18</v>
      </c>
      <c r="AC98" s="348"/>
      <c r="AD98" s="349"/>
      <c r="AE98" s="367"/>
      <c r="AF98" s="179"/>
      <c r="AG98" s="180"/>
      <c r="AH98" s="182"/>
      <c r="AI98" s="179"/>
      <c r="AJ98" s="180"/>
      <c r="AK98" s="183"/>
      <c r="AL98" s="179"/>
      <c r="AM98" s="180"/>
      <c r="AN98" s="183"/>
      <c r="AO98" s="179"/>
      <c r="AP98" s="180"/>
      <c r="AQ98" s="183"/>
      <c r="AR98" s="176"/>
      <c r="AS98" s="180"/>
      <c r="AT98" s="181"/>
      <c r="AU98" s="179">
        <v>120</v>
      </c>
      <c r="AV98" s="180">
        <v>68</v>
      </c>
      <c r="AW98" s="181">
        <v>3</v>
      </c>
      <c r="AX98" s="179"/>
      <c r="AY98" s="180"/>
      <c r="AZ98" s="181"/>
      <c r="BA98" s="179"/>
      <c r="BB98" s="180"/>
      <c r="BC98" s="181"/>
      <c r="BD98" s="366">
        <f>AH98+AK98+AN98+AQ98+AT98+AW98+AZ98+BC98</f>
        <v>3</v>
      </c>
      <c r="BE98" s="366"/>
      <c r="BF98" s="385" t="s">
        <v>259</v>
      </c>
      <c r="BG98" s="386"/>
      <c r="BH98" s="386"/>
      <c r="BI98" s="387"/>
    </row>
    <row r="99" spans="1:61" ht="84" customHeight="1" thickBot="1">
      <c r="A99" s="233" t="s">
        <v>397</v>
      </c>
      <c r="B99" s="400" t="s">
        <v>326</v>
      </c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2"/>
      <c r="P99" s="322"/>
      <c r="Q99" s="577"/>
      <c r="R99" s="577"/>
      <c r="S99" s="323"/>
      <c r="T99" s="408">
        <f>SUM(T100:U105)</f>
        <v>730</v>
      </c>
      <c r="U99" s="365"/>
      <c r="V99" s="364">
        <f>SUM(V100:W105)</f>
        <v>318</v>
      </c>
      <c r="W99" s="365"/>
      <c r="X99" s="364">
        <f>SUM(X100:Y105)</f>
        <v>176</v>
      </c>
      <c r="Y99" s="365"/>
      <c r="Z99" s="364"/>
      <c r="AA99" s="365"/>
      <c r="AB99" s="364">
        <f>SUM(AB100:AC105)</f>
        <v>142</v>
      </c>
      <c r="AC99" s="365"/>
      <c r="AD99" s="364"/>
      <c r="AE99" s="365"/>
      <c r="AF99" s="170"/>
      <c r="AG99" s="171"/>
      <c r="AH99" s="172"/>
      <c r="AI99" s="170"/>
      <c r="AJ99" s="171"/>
      <c r="AK99" s="172"/>
      <c r="AL99" s="170"/>
      <c r="AM99" s="171"/>
      <c r="AN99" s="172"/>
      <c r="AO99" s="170"/>
      <c r="AP99" s="171"/>
      <c r="AQ99" s="172"/>
      <c r="AR99" s="170"/>
      <c r="AS99" s="171"/>
      <c r="AT99" s="172"/>
      <c r="AU99" s="170"/>
      <c r="AV99" s="171"/>
      <c r="AW99" s="172"/>
      <c r="AX99" s="170"/>
      <c r="AY99" s="171"/>
      <c r="AZ99" s="172"/>
      <c r="BA99" s="170"/>
      <c r="BB99" s="171"/>
      <c r="BC99" s="172"/>
      <c r="BD99" s="364">
        <f>SUM(BD100:BE105)</f>
        <v>19</v>
      </c>
      <c r="BE99" s="365"/>
      <c r="BF99" s="319"/>
      <c r="BG99" s="320"/>
      <c r="BH99" s="320"/>
      <c r="BI99" s="321"/>
    </row>
    <row r="100" spans="1:61" ht="84.75" customHeight="1">
      <c r="A100" s="418" t="s">
        <v>196</v>
      </c>
      <c r="B100" s="396" t="s">
        <v>348</v>
      </c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8"/>
      <c r="P100" s="367">
        <v>7</v>
      </c>
      <c r="Q100" s="348"/>
      <c r="R100" s="349">
        <v>6</v>
      </c>
      <c r="S100" s="350"/>
      <c r="T100" s="530">
        <f aca="true" t="shared" si="7" ref="T100:T105">AF100+AI100+AL100+AO100+AR100+AU100+AX100+BA100</f>
        <v>256</v>
      </c>
      <c r="U100" s="531"/>
      <c r="V100" s="355">
        <f>SUM(AG100+AJ100+AM100+AP100+AS100+AV100+AY100+BB100)</f>
        <v>152</v>
      </c>
      <c r="W100" s="356"/>
      <c r="X100" s="367">
        <v>84</v>
      </c>
      <c r="Y100" s="348"/>
      <c r="Z100" s="349"/>
      <c r="AA100" s="348"/>
      <c r="AB100" s="349">
        <v>68</v>
      </c>
      <c r="AC100" s="348"/>
      <c r="AD100" s="349"/>
      <c r="AE100" s="367"/>
      <c r="AF100" s="179"/>
      <c r="AG100" s="180"/>
      <c r="AH100" s="182"/>
      <c r="AI100" s="179"/>
      <c r="AJ100" s="180"/>
      <c r="AK100" s="182"/>
      <c r="AL100" s="179"/>
      <c r="AM100" s="180"/>
      <c r="AN100" s="182"/>
      <c r="AO100" s="179"/>
      <c r="AP100" s="180"/>
      <c r="AQ100" s="182"/>
      <c r="AR100" s="176"/>
      <c r="AS100" s="180"/>
      <c r="AT100" s="181"/>
      <c r="AU100" s="179">
        <v>136</v>
      </c>
      <c r="AV100" s="180">
        <v>84</v>
      </c>
      <c r="AW100" s="183">
        <v>3</v>
      </c>
      <c r="AX100" s="179">
        <v>120</v>
      </c>
      <c r="AY100" s="180">
        <v>68</v>
      </c>
      <c r="AZ100" s="183">
        <v>3</v>
      </c>
      <c r="BA100" s="179"/>
      <c r="BB100" s="180"/>
      <c r="BC100" s="181"/>
      <c r="BD100" s="366">
        <f aca="true" t="shared" si="8" ref="BD100:BD105">AH100+AK100+AN100+AQ100+AT100+AW100+AZ100+BC100</f>
        <v>6</v>
      </c>
      <c r="BE100" s="366"/>
      <c r="BF100" s="437" t="s">
        <v>396</v>
      </c>
      <c r="BG100" s="438"/>
      <c r="BH100" s="438"/>
      <c r="BI100" s="439"/>
    </row>
    <row r="101" spans="1:61" ht="120" customHeight="1">
      <c r="A101" s="514"/>
      <c r="B101" s="420" t="s">
        <v>349</v>
      </c>
      <c r="C101" s="421"/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  <c r="N101" s="421"/>
      <c r="O101" s="422"/>
      <c r="P101" s="347">
        <v>7</v>
      </c>
      <c r="Q101" s="367"/>
      <c r="R101" s="367"/>
      <c r="S101" s="350"/>
      <c r="T101" s="347">
        <f t="shared" si="7"/>
        <v>60</v>
      </c>
      <c r="U101" s="348"/>
      <c r="V101" s="355"/>
      <c r="W101" s="356"/>
      <c r="X101" s="367"/>
      <c r="Y101" s="348"/>
      <c r="Z101" s="349"/>
      <c r="AA101" s="348"/>
      <c r="AB101" s="349"/>
      <c r="AC101" s="348"/>
      <c r="AD101" s="349"/>
      <c r="AE101" s="367"/>
      <c r="AF101" s="179"/>
      <c r="AG101" s="180"/>
      <c r="AH101" s="182"/>
      <c r="AI101" s="179"/>
      <c r="AJ101" s="180"/>
      <c r="AK101" s="182"/>
      <c r="AL101" s="179"/>
      <c r="AM101" s="180"/>
      <c r="AN101" s="194"/>
      <c r="AO101" s="196"/>
      <c r="AP101" s="195"/>
      <c r="AQ101" s="182"/>
      <c r="AR101" s="176"/>
      <c r="AS101" s="180"/>
      <c r="AT101" s="182"/>
      <c r="AU101" s="196"/>
      <c r="AV101" s="195"/>
      <c r="AW101" s="182"/>
      <c r="AX101" s="179">
        <v>60</v>
      </c>
      <c r="AY101" s="195"/>
      <c r="AZ101" s="183">
        <v>2</v>
      </c>
      <c r="BA101" s="179"/>
      <c r="BB101" s="180"/>
      <c r="BC101" s="181"/>
      <c r="BD101" s="366">
        <f t="shared" si="8"/>
        <v>2</v>
      </c>
      <c r="BE101" s="366"/>
      <c r="BF101" s="440"/>
      <c r="BG101" s="441"/>
      <c r="BH101" s="441"/>
      <c r="BI101" s="442"/>
    </row>
    <row r="102" spans="1:61" ht="78.75" customHeight="1">
      <c r="A102" s="418" t="s">
        <v>197</v>
      </c>
      <c r="B102" s="415" t="s">
        <v>350</v>
      </c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17"/>
      <c r="P102" s="367">
        <v>7</v>
      </c>
      <c r="Q102" s="348"/>
      <c r="R102" s="349"/>
      <c r="S102" s="350"/>
      <c r="T102" s="530">
        <f t="shared" si="7"/>
        <v>198</v>
      </c>
      <c r="U102" s="531"/>
      <c r="V102" s="355">
        <f>SUM(AG102+AJ102+AM102+AP102+AS102+AV102+AY102+BB102)</f>
        <v>86</v>
      </c>
      <c r="W102" s="356"/>
      <c r="X102" s="367">
        <v>52</v>
      </c>
      <c r="Y102" s="348"/>
      <c r="Z102" s="349"/>
      <c r="AA102" s="348"/>
      <c r="AB102" s="349">
        <v>34</v>
      </c>
      <c r="AC102" s="348"/>
      <c r="AD102" s="349"/>
      <c r="AE102" s="367"/>
      <c r="AF102" s="179"/>
      <c r="AG102" s="180"/>
      <c r="AH102" s="182"/>
      <c r="AI102" s="179"/>
      <c r="AJ102" s="180"/>
      <c r="AK102" s="182"/>
      <c r="AL102" s="179"/>
      <c r="AM102" s="180"/>
      <c r="AN102" s="182"/>
      <c r="AO102" s="179"/>
      <c r="AP102" s="180"/>
      <c r="AQ102" s="182"/>
      <c r="AR102" s="176"/>
      <c r="AS102" s="180"/>
      <c r="AT102" s="181"/>
      <c r="AU102" s="179"/>
      <c r="AV102" s="180"/>
      <c r="AW102" s="182"/>
      <c r="AX102" s="179">
        <v>198</v>
      </c>
      <c r="AY102" s="180">
        <v>86</v>
      </c>
      <c r="AZ102" s="183">
        <v>6</v>
      </c>
      <c r="BA102" s="179"/>
      <c r="BB102" s="180"/>
      <c r="BC102" s="181"/>
      <c r="BD102" s="366">
        <f t="shared" si="8"/>
        <v>6</v>
      </c>
      <c r="BE102" s="366"/>
      <c r="BF102" s="429" t="s">
        <v>398</v>
      </c>
      <c r="BG102" s="430"/>
      <c r="BH102" s="430"/>
      <c r="BI102" s="431"/>
    </row>
    <row r="103" spans="1:61" ht="159" customHeight="1">
      <c r="A103" s="514"/>
      <c r="B103" s="344" t="s">
        <v>351</v>
      </c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6"/>
      <c r="P103" s="347">
        <v>7</v>
      </c>
      <c r="Q103" s="367"/>
      <c r="R103" s="367"/>
      <c r="S103" s="350"/>
      <c r="T103" s="347">
        <f t="shared" si="7"/>
        <v>40</v>
      </c>
      <c r="U103" s="348"/>
      <c r="V103" s="355"/>
      <c r="W103" s="356"/>
      <c r="X103" s="367"/>
      <c r="Y103" s="348"/>
      <c r="Z103" s="349"/>
      <c r="AA103" s="348"/>
      <c r="AB103" s="349"/>
      <c r="AC103" s="348"/>
      <c r="AD103" s="349"/>
      <c r="AE103" s="367"/>
      <c r="AF103" s="179"/>
      <c r="AG103" s="180"/>
      <c r="AH103" s="182"/>
      <c r="AI103" s="179"/>
      <c r="AJ103" s="180"/>
      <c r="AK103" s="182"/>
      <c r="AL103" s="179"/>
      <c r="AM103" s="180"/>
      <c r="AN103" s="194"/>
      <c r="AO103" s="196"/>
      <c r="AP103" s="195"/>
      <c r="AQ103" s="182"/>
      <c r="AR103" s="176"/>
      <c r="AS103" s="180"/>
      <c r="AT103" s="182"/>
      <c r="AU103" s="196"/>
      <c r="AV103" s="195"/>
      <c r="AW103" s="182"/>
      <c r="AX103" s="179">
        <v>40</v>
      </c>
      <c r="AY103" s="195"/>
      <c r="AZ103" s="183">
        <v>1</v>
      </c>
      <c r="BA103" s="179"/>
      <c r="BB103" s="180"/>
      <c r="BC103" s="181"/>
      <c r="BD103" s="366">
        <f t="shared" si="8"/>
        <v>1</v>
      </c>
      <c r="BE103" s="366"/>
      <c r="BF103" s="776"/>
      <c r="BG103" s="777"/>
      <c r="BH103" s="777"/>
      <c r="BI103" s="778"/>
    </row>
    <row r="104" spans="1:61" ht="81.75" customHeight="1">
      <c r="A104" s="418" t="s">
        <v>198</v>
      </c>
      <c r="B104" s="420" t="s">
        <v>352</v>
      </c>
      <c r="C104" s="421"/>
      <c r="D104" s="421"/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422"/>
      <c r="P104" s="367">
        <v>8</v>
      </c>
      <c r="Q104" s="348"/>
      <c r="R104" s="349"/>
      <c r="S104" s="350"/>
      <c r="T104" s="530">
        <f t="shared" si="7"/>
        <v>136</v>
      </c>
      <c r="U104" s="531"/>
      <c r="V104" s="355">
        <f>SUM(AG104+AJ104+AM104+AP104+AS104+AV104+AY104+BB104)</f>
        <v>80</v>
      </c>
      <c r="W104" s="356"/>
      <c r="X104" s="367">
        <v>40</v>
      </c>
      <c r="Y104" s="348"/>
      <c r="Z104" s="349"/>
      <c r="AA104" s="348"/>
      <c r="AB104" s="349">
        <v>40</v>
      </c>
      <c r="AC104" s="348"/>
      <c r="AD104" s="349"/>
      <c r="AE104" s="367"/>
      <c r="AF104" s="179"/>
      <c r="AG104" s="180"/>
      <c r="AH104" s="182"/>
      <c r="AI104" s="179"/>
      <c r="AJ104" s="180"/>
      <c r="AK104" s="182"/>
      <c r="AL104" s="179"/>
      <c r="AM104" s="180"/>
      <c r="AN104" s="182"/>
      <c r="AO104" s="179"/>
      <c r="AP104" s="180"/>
      <c r="AQ104" s="182"/>
      <c r="AR104" s="179"/>
      <c r="AS104" s="180"/>
      <c r="AT104" s="182"/>
      <c r="AU104" s="179"/>
      <c r="AV104" s="180"/>
      <c r="AW104" s="182"/>
      <c r="AX104" s="179"/>
      <c r="AY104" s="180"/>
      <c r="AZ104" s="181"/>
      <c r="BA104" s="179">
        <v>136</v>
      </c>
      <c r="BB104" s="180">
        <v>80</v>
      </c>
      <c r="BC104" s="183">
        <v>3</v>
      </c>
      <c r="BD104" s="366">
        <f t="shared" si="8"/>
        <v>3</v>
      </c>
      <c r="BE104" s="366"/>
      <c r="BF104" s="776"/>
      <c r="BG104" s="777"/>
      <c r="BH104" s="777"/>
      <c r="BI104" s="778"/>
    </row>
    <row r="105" spans="1:61" ht="124.5" customHeight="1" thickBot="1">
      <c r="A105" s="720"/>
      <c r="B105" s="424" t="s">
        <v>353</v>
      </c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6"/>
      <c r="P105" s="395">
        <v>8</v>
      </c>
      <c r="Q105" s="490"/>
      <c r="R105" s="490"/>
      <c r="S105" s="423"/>
      <c r="T105" s="395">
        <f t="shared" si="7"/>
        <v>40</v>
      </c>
      <c r="U105" s="382"/>
      <c r="V105" s="355"/>
      <c r="W105" s="356"/>
      <c r="X105" s="367"/>
      <c r="Y105" s="348"/>
      <c r="Z105" s="349"/>
      <c r="AA105" s="348"/>
      <c r="AB105" s="349"/>
      <c r="AC105" s="348"/>
      <c r="AD105" s="349"/>
      <c r="AE105" s="367"/>
      <c r="AF105" s="179"/>
      <c r="AG105" s="180"/>
      <c r="AH105" s="182"/>
      <c r="AI105" s="179"/>
      <c r="AJ105" s="180"/>
      <c r="AK105" s="182"/>
      <c r="AL105" s="179"/>
      <c r="AM105" s="180"/>
      <c r="AN105" s="194"/>
      <c r="AO105" s="196"/>
      <c r="AP105" s="195"/>
      <c r="AQ105" s="182"/>
      <c r="AR105" s="196"/>
      <c r="AS105" s="195"/>
      <c r="AT105" s="182"/>
      <c r="AU105" s="196"/>
      <c r="AV105" s="195"/>
      <c r="AW105" s="182"/>
      <c r="AX105" s="179"/>
      <c r="AY105" s="180"/>
      <c r="AZ105" s="181"/>
      <c r="BA105" s="179">
        <v>40</v>
      </c>
      <c r="BB105" s="195"/>
      <c r="BC105" s="183">
        <v>1</v>
      </c>
      <c r="BD105" s="366">
        <f t="shared" si="8"/>
        <v>1</v>
      </c>
      <c r="BE105" s="366"/>
      <c r="BF105" s="657"/>
      <c r="BG105" s="658"/>
      <c r="BH105" s="658"/>
      <c r="BI105" s="659"/>
    </row>
    <row r="106" spans="1:61" ht="81.75" customHeight="1" thickBot="1">
      <c r="A106" s="230" t="s">
        <v>113</v>
      </c>
      <c r="B106" s="541" t="s">
        <v>327</v>
      </c>
      <c r="C106" s="542"/>
      <c r="D106" s="542"/>
      <c r="E106" s="542"/>
      <c r="F106" s="542"/>
      <c r="G106" s="542"/>
      <c r="H106" s="542"/>
      <c r="I106" s="542"/>
      <c r="J106" s="542"/>
      <c r="K106" s="542"/>
      <c r="L106" s="542"/>
      <c r="M106" s="542"/>
      <c r="N106" s="542"/>
      <c r="O106" s="543"/>
      <c r="P106" s="254"/>
      <c r="Q106" s="257"/>
      <c r="R106" s="255"/>
      <c r="S106" s="256"/>
      <c r="T106" s="364">
        <f>SUM(T107:U109)</f>
        <v>340</v>
      </c>
      <c r="U106" s="365"/>
      <c r="V106" s="364">
        <f>SUM(V107:W109)</f>
        <v>188</v>
      </c>
      <c r="W106" s="365"/>
      <c r="X106" s="364">
        <f>SUM(X107:Y109)</f>
        <v>120</v>
      </c>
      <c r="Y106" s="365"/>
      <c r="Z106" s="364"/>
      <c r="AA106" s="365"/>
      <c r="AB106" s="364">
        <f>SUM(AB107:AC109)</f>
        <v>68</v>
      </c>
      <c r="AC106" s="365"/>
      <c r="AD106" s="364"/>
      <c r="AE106" s="365"/>
      <c r="AF106" s="170"/>
      <c r="AG106" s="171"/>
      <c r="AH106" s="172"/>
      <c r="AI106" s="170"/>
      <c r="AJ106" s="171"/>
      <c r="AK106" s="172"/>
      <c r="AL106" s="170"/>
      <c r="AM106" s="171"/>
      <c r="AN106" s="172"/>
      <c r="AO106" s="170"/>
      <c r="AP106" s="171"/>
      <c r="AQ106" s="172"/>
      <c r="AR106" s="170"/>
      <c r="AS106" s="171"/>
      <c r="AT106" s="172"/>
      <c r="AU106" s="170"/>
      <c r="AV106" s="171"/>
      <c r="AW106" s="172"/>
      <c r="AX106" s="170"/>
      <c r="AY106" s="171"/>
      <c r="AZ106" s="172"/>
      <c r="BA106" s="170"/>
      <c r="BB106" s="171"/>
      <c r="BC106" s="172"/>
      <c r="BD106" s="364">
        <f>SUM(BD107:BE109)</f>
        <v>9</v>
      </c>
      <c r="BE106" s="365"/>
      <c r="BF106" s="319"/>
      <c r="BG106" s="320"/>
      <c r="BH106" s="320"/>
      <c r="BI106" s="321"/>
    </row>
    <row r="107" spans="1:61" ht="75.75" customHeight="1">
      <c r="A107" s="234" t="s">
        <v>202</v>
      </c>
      <c r="B107" s="344" t="s">
        <v>347</v>
      </c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6"/>
      <c r="P107" s="347"/>
      <c r="Q107" s="348"/>
      <c r="R107" s="349">
        <v>7</v>
      </c>
      <c r="S107" s="350"/>
      <c r="T107" s="351">
        <f>AF107+AI107+AL107+AO107+AR107+AU107+AX107+BA107</f>
        <v>120</v>
      </c>
      <c r="U107" s="352"/>
      <c r="V107" s="355">
        <f>SUM(AG107+AJ107+AM107+AP107+AS107+AV107+AY107+BB107)</f>
        <v>68</v>
      </c>
      <c r="W107" s="356"/>
      <c r="X107" s="367">
        <v>50</v>
      </c>
      <c r="Y107" s="348"/>
      <c r="Z107" s="349"/>
      <c r="AA107" s="348"/>
      <c r="AB107" s="349">
        <v>18</v>
      </c>
      <c r="AC107" s="348"/>
      <c r="AD107" s="349"/>
      <c r="AE107" s="367"/>
      <c r="AF107" s="179"/>
      <c r="AG107" s="180"/>
      <c r="AH107" s="182"/>
      <c r="AI107" s="179"/>
      <c r="AJ107" s="180"/>
      <c r="AK107" s="182"/>
      <c r="AL107" s="179"/>
      <c r="AM107" s="180"/>
      <c r="AN107" s="181"/>
      <c r="AO107" s="179"/>
      <c r="AP107" s="180"/>
      <c r="AQ107" s="181"/>
      <c r="AR107" s="179"/>
      <c r="AS107" s="180"/>
      <c r="AT107" s="181"/>
      <c r="AU107" s="179"/>
      <c r="AV107" s="180"/>
      <c r="AW107" s="181"/>
      <c r="AX107" s="179">
        <v>120</v>
      </c>
      <c r="AY107" s="180">
        <v>68</v>
      </c>
      <c r="AZ107" s="183">
        <v>3</v>
      </c>
      <c r="BA107" s="179"/>
      <c r="BB107" s="180"/>
      <c r="BC107" s="181"/>
      <c r="BD107" s="366">
        <f>AH107+AK107+AN107+AQ107+AT107+AW107+AZ107+BC107</f>
        <v>3</v>
      </c>
      <c r="BE107" s="366"/>
      <c r="BF107" s="391" t="s">
        <v>401</v>
      </c>
      <c r="BG107" s="392"/>
      <c r="BH107" s="392"/>
      <c r="BI107" s="393"/>
    </row>
    <row r="108" spans="1:61" ht="75" customHeight="1">
      <c r="A108" s="234" t="s">
        <v>203</v>
      </c>
      <c r="B108" s="344" t="s">
        <v>345</v>
      </c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7"/>
      <c r="Q108" s="348"/>
      <c r="R108" s="349">
        <v>8</v>
      </c>
      <c r="S108" s="350"/>
      <c r="T108" s="347">
        <f>AF108+AI108+AL108+AO108+AR108+AU108+AX108+BA108</f>
        <v>110</v>
      </c>
      <c r="U108" s="348"/>
      <c r="V108" s="355">
        <f>SUM(AG108+AJ108+AM108+AP108+AS108+AV108+AY108+BB108)</f>
        <v>60</v>
      </c>
      <c r="W108" s="356"/>
      <c r="X108" s="367">
        <v>40</v>
      </c>
      <c r="Y108" s="348"/>
      <c r="Z108" s="349"/>
      <c r="AA108" s="348"/>
      <c r="AB108" s="349">
        <v>20</v>
      </c>
      <c r="AC108" s="348"/>
      <c r="AD108" s="349"/>
      <c r="AE108" s="367"/>
      <c r="AF108" s="179"/>
      <c r="AG108" s="180"/>
      <c r="AH108" s="182"/>
      <c r="AI108" s="179"/>
      <c r="AJ108" s="180"/>
      <c r="AK108" s="182"/>
      <c r="AL108" s="179"/>
      <c r="AM108" s="180"/>
      <c r="AN108" s="194"/>
      <c r="AO108" s="196"/>
      <c r="AP108" s="195"/>
      <c r="AQ108" s="235"/>
      <c r="AR108" s="176"/>
      <c r="AS108" s="180"/>
      <c r="AT108" s="181"/>
      <c r="AU108" s="179"/>
      <c r="AV108" s="180"/>
      <c r="AW108" s="181"/>
      <c r="AX108" s="179"/>
      <c r="AY108" s="180"/>
      <c r="AZ108" s="183"/>
      <c r="BA108" s="179">
        <v>110</v>
      </c>
      <c r="BB108" s="180">
        <v>60</v>
      </c>
      <c r="BC108" s="183">
        <v>3</v>
      </c>
      <c r="BD108" s="366">
        <f>AH108+AK108+AN108+AQ108+AT108+AW108+AZ108+BC108</f>
        <v>3</v>
      </c>
      <c r="BE108" s="366"/>
      <c r="BF108" s="432" t="s">
        <v>402</v>
      </c>
      <c r="BG108" s="433"/>
      <c r="BH108" s="433"/>
      <c r="BI108" s="434"/>
    </row>
    <row r="109" spans="1:61" ht="81" customHeight="1" thickBot="1">
      <c r="A109" s="234" t="s">
        <v>204</v>
      </c>
      <c r="B109" s="344" t="s">
        <v>346</v>
      </c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7"/>
      <c r="Q109" s="348"/>
      <c r="R109" s="349">
        <v>8</v>
      </c>
      <c r="S109" s="350"/>
      <c r="T109" s="536">
        <f>AF109+AI109+AL109+AO109+AR109+AU109+AX109+BA109</f>
        <v>110</v>
      </c>
      <c r="U109" s="537"/>
      <c r="V109" s="355">
        <f>SUM(AG109+AJ109+AM109+AP109+AS109+AV109+AY109+BB109)</f>
        <v>60</v>
      </c>
      <c r="W109" s="356"/>
      <c r="X109" s="367">
        <v>30</v>
      </c>
      <c r="Y109" s="348"/>
      <c r="Z109" s="349"/>
      <c r="AA109" s="348"/>
      <c r="AB109" s="349">
        <v>30</v>
      </c>
      <c r="AC109" s="348"/>
      <c r="AD109" s="349"/>
      <c r="AE109" s="367"/>
      <c r="AF109" s="179"/>
      <c r="AG109" s="180"/>
      <c r="AH109" s="182"/>
      <c r="AI109" s="179"/>
      <c r="AJ109" s="180"/>
      <c r="AK109" s="182"/>
      <c r="AL109" s="179"/>
      <c r="AM109" s="180"/>
      <c r="AN109" s="194"/>
      <c r="AO109" s="196"/>
      <c r="AP109" s="195"/>
      <c r="AQ109" s="235"/>
      <c r="AR109" s="176"/>
      <c r="AS109" s="180"/>
      <c r="AT109" s="181"/>
      <c r="AU109" s="179"/>
      <c r="AV109" s="180"/>
      <c r="AW109" s="181"/>
      <c r="AX109" s="179"/>
      <c r="AY109" s="180"/>
      <c r="AZ109" s="182"/>
      <c r="BA109" s="179">
        <v>110</v>
      </c>
      <c r="BB109" s="180">
        <v>60</v>
      </c>
      <c r="BC109" s="183">
        <v>3</v>
      </c>
      <c r="BD109" s="366">
        <f>AH109+AK109+AN109+AQ109+AT109+AW109+AZ109+BC109</f>
        <v>3</v>
      </c>
      <c r="BE109" s="366"/>
      <c r="BF109" s="432" t="s">
        <v>403</v>
      </c>
      <c r="BG109" s="433"/>
      <c r="BH109" s="433"/>
      <c r="BI109" s="434"/>
    </row>
    <row r="110" spans="1:61" ht="45.75" customHeight="1" thickBot="1">
      <c r="A110" s="236" t="s">
        <v>128</v>
      </c>
      <c r="B110" s="400" t="s">
        <v>126</v>
      </c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2"/>
      <c r="P110" s="322"/>
      <c r="Q110" s="577"/>
      <c r="R110" s="577"/>
      <c r="S110" s="325"/>
      <c r="T110" s="364" t="s">
        <v>290</v>
      </c>
      <c r="U110" s="365"/>
      <c r="V110" s="364" t="s">
        <v>290</v>
      </c>
      <c r="W110" s="365"/>
      <c r="X110" s="364" t="s">
        <v>200</v>
      </c>
      <c r="Y110" s="365"/>
      <c r="Z110" s="322"/>
      <c r="AA110" s="325"/>
      <c r="AB110" s="322" t="s">
        <v>165</v>
      </c>
      <c r="AC110" s="325"/>
      <c r="AD110" s="322"/>
      <c r="AE110" s="325"/>
      <c r="AF110" s="184" t="s">
        <v>200</v>
      </c>
      <c r="AG110" s="185"/>
      <c r="AH110" s="186"/>
      <c r="AI110" s="184"/>
      <c r="AJ110" s="185"/>
      <c r="AK110" s="186"/>
      <c r="AL110" s="184"/>
      <c r="AM110" s="185"/>
      <c r="AN110" s="186"/>
      <c r="AO110" s="184"/>
      <c r="AP110" s="185"/>
      <c r="AQ110" s="186"/>
      <c r="AR110" s="184" t="s">
        <v>163</v>
      </c>
      <c r="AS110" s="185" t="s">
        <v>163</v>
      </c>
      <c r="AT110" s="186"/>
      <c r="AU110" s="184" t="s">
        <v>163</v>
      </c>
      <c r="AV110" s="185" t="s">
        <v>163</v>
      </c>
      <c r="AW110" s="186"/>
      <c r="AX110" s="184"/>
      <c r="AY110" s="185"/>
      <c r="AZ110" s="186"/>
      <c r="BA110" s="184"/>
      <c r="BB110" s="185"/>
      <c r="BC110" s="186"/>
      <c r="BD110" s="588"/>
      <c r="BE110" s="589"/>
      <c r="BF110" s="657"/>
      <c r="BG110" s="658"/>
      <c r="BH110" s="658"/>
      <c r="BI110" s="659"/>
    </row>
    <row r="111" spans="1:61" ht="80.25" customHeight="1" thickBot="1">
      <c r="A111" s="237" t="s">
        <v>275</v>
      </c>
      <c r="B111" s="405" t="s">
        <v>147</v>
      </c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7"/>
      <c r="P111" s="389"/>
      <c r="Q111" s="469"/>
      <c r="R111" s="468" t="s">
        <v>199</v>
      </c>
      <c r="S111" s="390"/>
      <c r="T111" s="395" t="s">
        <v>200</v>
      </c>
      <c r="U111" s="382"/>
      <c r="V111" s="468" t="s">
        <v>200</v>
      </c>
      <c r="W111" s="390"/>
      <c r="X111" s="389" t="s">
        <v>200</v>
      </c>
      <c r="Y111" s="469"/>
      <c r="Z111" s="468"/>
      <c r="AA111" s="469"/>
      <c r="AB111" s="468"/>
      <c r="AC111" s="469"/>
      <c r="AD111" s="468"/>
      <c r="AE111" s="390"/>
      <c r="AF111" s="140" t="s">
        <v>200</v>
      </c>
      <c r="AG111" s="141"/>
      <c r="AH111" s="142"/>
      <c r="AI111" s="140"/>
      <c r="AJ111" s="141"/>
      <c r="AK111" s="142"/>
      <c r="AL111" s="140"/>
      <c r="AM111" s="141"/>
      <c r="AN111" s="142"/>
      <c r="AO111" s="140"/>
      <c r="AP111" s="141"/>
      <c r="AQ111" s="142"/>
      <c r="AR111" s="140"/>
      <c r="AS111" s="141"/>
      <c r="AT111" s="142"/>
      <c r="AU111" s="140"/>
      <c r="AV111" s="141"/>
      <c r="AW111" s="142"/>
      <c r="AX111" s="140"/>
      <c r="AY111" s="141"/>
      <c r="AZ111" s="142"/>
      <c r="BA111" s="140"/>
      <c r="BB111" s="141"/>
      <c r="BC111" s="142"/>
      <c r="BD111" s="584"/>
      <c r="BE111" s="585"/>
      <c r="BF111" s="391" t="s">
        <v>256</v>
      </c>
      <c r="BG111" s="392"/>
      <c r="BH111" s="392"/>
      <c r="BI111" s="393"/>
    </row>
    <row r="112" spans="1:61" ht="39.75" customHeight="1" thickBot="1">
      <c r="A112" s="238" t="s">
        <v>419</v>
      </c>
      <c r="B112" s="316" t="s">
        <v>148</v>
      </c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8"/>
      <c r="P112" s="322"/>
      <c r="Q112" s="323"/>
      <c r="R112" s="324"/>
      <c r="S112" s="325"/>
      <c r="T112" s="322" t="s">
        <v>165</v>
      </c>
      <c r="U112" s="323"/>
      <c r="V112" s="324" t="s">
        <v>165</v>
      </c>
      <c r="W112" s="325"/>
      <c r="X112" s="173"/>
      <c r="Y112" s="174"/>
      <c r="Z112" s="239"/>
      <c r="AA112" s="174"/>
      <c r="AB112" s="324" t="s">
        <v>165</v>
      </c>
      <c r="AC112" s="323"/>
      <c r="AD112" s="239"/>
      <c r="AE112" s="239"/>
      <c r="AF112" s="240"/>
      <c r="AG112" s="241"/>
      <c r="AH112" s="242"/>
      <c r="AI112" s="240"/>
      <c r="AJ112" s="241"/>
      <c r="AK112" s="242"/>
      <c r="AL112" s="240"/>
      <c r="AM112" s="241"/>
      <c r="AN112" s="242"/>
      <c r="AO112" s="240"/>
      <c r="AP112" s="241"/>
      <c r="AQ112" s="242"/>
      <c r="AR112" s="161" t="s">
        <v>163</v>
      </c>
      <c r="AS112" s="161" t="s">
        <v>163</v>
      </c>
      <c r="AT112" s="162"/>
      <c r="AU112" s="161" t="s">
        <v>163</v>
      </c>
      <c r="AV112" s="161" t="s">
        <v>163</v>
      </c>
      <c r="AW112" s="162"/>
      <c r="AX112" s="240"/>
      <c r="AY112" s="241"/>
      <c r="AZ112" s="242"/>
      <c r="BA112" s="240"/>
      <c r="BB112" s="241"/>
      <c r="BC112" s="242"/>
      <c r="BD112" s="243"/>
      <c r="BE112" s="244"/>
      <c r="BF112" s="319" t="s">
        <v>213</v>
      </c>
      <c r="BG112" s="320"/>
      <c r="BH112" s="320"/>
      <c r="BI112" s="321"/>
    </row>
    <row r="113" spans="1:61" ht="87.75" customHeight="1" thickBot="1">
      <c r="A113" s="245" t="s">
        <v>125</v>
      </c>
      <c r="B113" s="400" t="s">
        <v>127</v>
      </c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2"/>
      <c r="P113" s="254"/>
      <c r="Q113" s="255"/>
      <c r="R113" s="258"/>
      <c r="S113" s="256"/>
      <c r="T113" s="546" t="s">
        <v>422</v>
      </c>
      <c r="U113" s="547"/>
      <c r="V113" s="546" t="s">
        <v>421</v>
      </c>
      <c r="W113" s="547"/>
      <c r="X113" s="546" t="s">
        <v>420</v>
      </c>
      <c r="Y113" s="547"/>
      <c r="Z113" s="546"/>
      <c r="AA113" s="547"/>
      <c r="AB113" s="546" t="s">
        <v>382</v>
      </c>
      <c r="AC113" s="547"/>
      <c r="AD113" s="546"/>
      <c r="AE113" s="547"/>
      <c r="AF113" s="184"/>
      <c r="AG113" s="185"/>
      <c r="AH113" s="186"/>
      <c r="AI113" s="184"/>
      <c r="AJ113" s="185"/>
      <c r="AK113" s="186"/>
      <c r="AL113" s="184"/>
      <c r="AM113" s="185"/>
      <c r="AN113" s="186"/>
      <c r="AO113" s="184"/>
      <c r="AP113" s="185"/>
      <c r="AQ113" s="186"/>
      <c r="AR113" s="184"/>
      <c r="AS113" s="185"/>
      <c r="AT113" s="186"/>
      <c r="AU113" s="184"/>
      <c r="AV113" s="185"/>
      <c r="AW113" s="186"/>
      <c r="AX113" s="184"/>
      <c r="AY113" s="185"/>
      <c r="AZ113" s="186"/>
      <c r="BA113" s="184"/>
      <c r="BB113" s="185"/>
      <c r="BC113" s="186"/>
      <c r="BD113" s="588"/>
      <c r="BE113" s="589"/>
      <c r="BF113" s="319"/>
      <c r="BG113" s="320"/>
      <c r="BH113" s="320"/>
      <c r="BI113" s="321"/>
    </row>
    <row r="114" spans="1:61" ht="39" customHeight="1">
      <c r="A114" s="246" t="s">
        <v>205</v>
      </c>
      <c r="B114" s="405" t="s">
        <v>148</v>
      </c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7"/>
      <c r="P114" s="389"/>
      <c r="Q114" s="469"/>
      <c r="R114" s="747" t="s">
        <v>152</v>
      </c>
      <c r="S114" s="741"/>
      <c r="T114" s="578" t="s">
        <v>268</v>
      </c>
      <c r="U114" s="579"/>
      <c r="V114" s="579" t="s">
        <v>268</v>
      </c>
      <c r="W114" s="722"/>
      <c r="X114" s="389" t="s">
        <v>153</v>
      </c>
      <c r="Y114" s="469"/>
      <c r="Z114" s="468"/>
      <c r="AA114" s="469"/>
      <c r="AB114" s="468" t="s">
        <v>269</v>
      </c>
      <c r="AC114" s="469"/>
      <c r="AD114" s="468"/>
      <c r="AE114" s="390"/>
      <c r="AF114" s="247" t="s">
        <v>165</v>
      </c>
      <c r="AG114" s="161" t="s">
        <v>165</v>
      </c>
      <c r="AH114" s="162"/>
      <c r="AI114" s="161" t="s">
        <v>165</v>
      </c>
      <c r="AJ114" s="161" t="s">
        <v>165</v>
      </c>
      <c r="AK114" s="162"/>
      <c r="AL114" s="161" t="s">
        <v>165</v>
      </c>
      <c r="AM114" s="161" t="s">
        <v>165</v>
      </c>
      <c r="AN114" s="162"/>
      <c r="AO114" s="161" t="s">
        <v>165</v>
      </c>
      <c r="AP114" s="161" t="s">
        <v>165</v>
      </c>
      <c r="AQ114" s="162"/>
      <c r="AR114" s="161" t="s">
        <v>163</v>
      </c>
      <c r="AS114" s="161" t="s">
        <v>163</v>
      </c>
      <c r="AT114" s="162"/>
      <c r="AU114" s="161" t="s">
        <v>163</v>
      </c>
      <c r="AV114" s="161" t="s">
        <v>163</v>
      </c>
      <c r="AW114" s="162"/>
      <c r="AX114" s="160"/>
      <c r="AY114" s="141"/>
      <c r="AZ114" s="142"/>
      <c r="BA114" s="140"/>
      <c r="BB114" s="141"/>
      <c r="BC114" s="142"/>
      <c r="BD114" s="584"/>
      <c r="BE114" s="585"/>
      <c r="BF114" s="391" t="s">
        <v>213</v>
      </c>
      <c r="BG114" s="392"/>
      <c r="BH114" s="392"/>
      <c r="BI114" s="393"/>
    </row>
    <row r="115" spans="1:61" ht="79.5" customHeight="1">
      <c r="A115" s="248" t="s">
        <v>206</v>
      </c>
      <c r="B115" s="415" t="s">
        <v>307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7"/>
      <c r="P115" s="526"/>
      <c r="Q115" s="527"/>
      <c r="R115" s="524" t="s">
        <v>270</v>
      </c>
      <c r="S115" s="572"/>
      <c r="T115" s="548" t="s">
        <v>271</v>
      </c>
      <c r="U115" s="549"/>
      <c r="V115" s="355" t="s">
        <v>163</v>
      </c>
      <c r="W115" s="356"/>
      <c r="X115" s="528"/>
      <c r="Y115" s="529"/>
      <c r="Z115" s="355"/>
      <c r="AA115" s="529"/>
      <c r="AB115" s="355" t="s">
        <v>163</v>
      </c>
      <c r="AC115" s="529"/>
      <c r="AD115" s="355"/>
      <c r="AE115" s="356"/>
      <c r="AF115" s="160"/>
      <c r="AG115" s="161"/>
      <c r="AH115" s="162"/>
      <c r="AI115" s="160"/>
      <c r="AJ115" s="249"/>
      <c r="AK115" s="162"/>
      <c r="AL115" s="161" t="s">
        <v>271</v>
      </c>
      <c r="AM115" s="161" t="s">
        <v>163</v>
      </c>
      <c r="AN115" s="162"/>
      <c r="AO115" s="161"/>
      <c r="AP115" s="161"/>
      <c r="AQ115" s="250"/>
      <c r="AR115" s="160"/>
      <c r="AS115" s="161"/>
      <c r="AT115" s="162"/>
      <c r="AU115" s="160"/>
      <c r="AV115" s="161"/>
      <c r="AW115" s="162"/>
      <c r="AX115" s="160"/>
      <c r="AY115" s="161"/>
      <c r="AZ115" s="162"/>
      <c r="BA115" s="160"/>
      <c r="BB115" s="161"/>
      <c r="BC115" s="162"/>
      <c r="BD115" s="366"/>
      <c r="BE115" s="356"/>
      <c r="BF115" s="432" t="s">
        <v>212</v>
      </c>
      <c r="BG115" s="433"/>
      <c r="BH115" s="433"/>
      <c r="BI115" s="434"/>
    </row>
    <row r="116" spans="1:61" ht="44.25" customHeight="1" thickBot="1">
      <c r="A116" s="251" t="s">
        <v>207</v>
      </c>
      <c r="B116" s="415" t="s">
        <v>325</v>
      </c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7"/>
      <c r="P116" s="131"/>
      <c r="Q116" s="132"/>
      <c r="R116" s="524" t="s">
        <v>199</v>
      </c>
      <c r="S116" s="572"/>
      <c r="T116" s="548" t="s">
        <v>383</v>
      </c>
      <c r="U116" s="549"/>
      <c r="V116" s="549" t="s">
        <v>164</v>
      </c>
      <c r="W116" s="576"/>
      <c r="X116" s="435" t="s">
        <v>164</v>
      </c>
      <c r="Y116" s="436"/>
      <c r="Z116" s="552"/>
      <c r="AA116" s="436"/>
      <c r="AB116" s="552"/>
      <c r="AC116" s="436"/>
      <c r="AD116" s="552"/>
      <c r="AE116" s="583"/>
      <c r="AF116" s="241" t="s">
        <v>383</v>
      </c>
      <c r="AG116" s="241" t="s">
        <v>164</v>
      </c>
      <c r="AH116" s="252"/>
      <c r="AI116" s="241"/>
      <c r="AJ116" s="241"/>
      <c r="AK116" s="138"/>
      <c r="AL116" s="136"/>
      <c r="AM116" s="137"/>
      <c r="AN116" s="138"/>
      <c r="AO116" s="136"/>
      <c r="AP116" s="137"/>
      <c r="AQ116" s="138"/>
      <c r="AR116" s="136"/>
      <c r="AS116" s="137"/>
      <c r="AT116" s="138"/>
      <c r="AU116" s="136"/>
      <c r="AV116" s="137"/>
      <c r="AW116" s="138"/>
      <c r="AX116" s="240"/>
      <c r="AY116" s="241"/>
      <c r="AZ116" s="242"/>
      <c r="BA116" s="136"/>
      <c r="BB116" s="137"/>
      <c r="BC116" s="138"/>
      <c r="BD116" s="586"/>
      <c r="BE116" s="587"/>
      <c r="BF116" s="432" t="s">
        <v>445</v>
      </c>
      <c r="BG116" s="433"/>
      <c r="BH116" s="433"/>
      <c r="BI116" s="434"/>
    </row>
    <row r="117" spans="1:61" ht="41.25" customHeight="1" thickBot="1">
      <c r="A117" s="573" t="s">
        <v>116</v>
      </c>
      <c r="B117" s="574"/>
      <c r="C117" s="574"/>
      <c r="D117" s="574"/>
      <c r="E117" s="574"/>
      <c r="F117" s="574"/>
      <c r="G117" s="574"/>
      <c r="H117" s="574"/>
      <c r="I117" s="574"/>
      <c r="J117" s="574"/>
      <c r="K117" s="574"/>
      <c r="L117" s="574"/>
      <c r="M117" s="574"/>
      <c r="N117" s="574"/>
      <c r="O117" s="574"/>
      <c r="P117" s="574"/>
      <c r="Q117" s="574"/>
      <c r="R117" s="574"/>
      <c r="S117" s="575"/>
      <c r="T117" s="580">
        <f>T35+T73</f>
        <v>8232</v>
      </c>
      <c r="U117" s="581"/>
      <c r="V117" s="580">
        <f>V35+V73</f>
        <v>3948</v>
      </c>
      <c r="W117" s="581"/>
      <c r="X117" s="623">
        <f>X35+X73</f>
        <v>2042</v>
      </c>
      <c r="Y117" s="624"/>
      <c r="Z117" s="623">
        <f>Z35+Z73</f>
        <v>506</v>
      </c>
      <c r="AA117" s="624"/>
      <c r="AB117" s="623">
        <f>AB35+AB73</f>
        <v>1306</v>
      </c>
      <c r="AC117" s="624"/>
      <c r="AD117" s="623">
        <f>AD35+AD73</f>
        <v>94</v>
      </c>
      <c r="AE117" s="624"/>
      <c r="AF117" s="116">
        <f>SUM(AF35+AF73)</f>
        <v>1066</v>
      </c>
      <c r="AG117" s="116">
        <f aca="true" t="shared" si="9" ref="AG117:BE117">SUM(AG35+AG73)</f>
        <v>524</v>
      </c>
      <c r="AH117" s="116">
        <f t="shared" si="9"/>
        <v>27</v>
      </c>
      <c r="AI117" s="116">
        <f t="shared" si="9"/>
        <v>1110</v>
      </c>
      <c r="AJ117" s="116">
        <f t="shared" si="9"/>
        <v>548</v>
      </c>
      <c r="AK117" s="116">
        <f t="shared" si="9"/>
        <v>28</v>
      </c>
      <c r="AL117" s="116">
        <f t="shared" si="9"/>
        <v>1076</v>
      </c>
      <c r="AM117" s="116">
        <f t="shared" si="9"/>
        <v>542</v>
      </c>
      <c r="AN117" s="116">
        <f t="shared" si="9"/>
        <v>27</v>
      </c>
      <c r="AO117" s="116">
        <f t="shared" si="9"/>
        <v>1096</v>
      </c>
      <c r="AP117" s="116">
        <f t="shared" si="9"/>
        <v>534</v>
      </c>
      <c r="AQ117" s="116">
        <f t="shared" si="9"/>
        <v>28</v>
      </c>
      <c r="AR117" s="116">
        <f t="shared" si="9"/>
        <v>1098</v>
      </c>
      <c r="AS117" s="116">
        <f t="shared" si="9"/>
        <v>534</v>
      </c>
      <c r="AT117" s="116">
        <f t="shared" si="9"/>
        <v>27</v>
      </c>
      <c r="AU117" s="116">
        <f t="shared" si="9"/>
        <v>1102</v>
      </c>
      <c r="AV117" s="116">
        <f t="shared" si="9"/>
        <v>488</v>
      </c>
      <c r="AW117" s="116">
        <f t="shared" si="9"/>
        <v>28</v>
      </c>
      <c r="AX117" s="116">
        <f t="shared" si="9"/>
        <v>1088</v>
      </c>
      <c r="AY117" s="116">
        <f t="shared" si="9"/>
        <v>478</v>
      </c>
      <c r="AZ117" s="116">
        <f t="shared" si="9"/>
        <v>31</v>
      </c>
      <c r="BA117" s="116">
        <f t="shared" si="9"/>
        <v>596</v>
      </c>
      <c r="BB117" s="116">
        <f t="shared" si="9"/>
        <v>300</v>
      </c>
      <c r="BC117" s="116">
        <f>SUM(BC35+BC73)</f>
        <v>16</v>
      </c>
      <c r="BD117" s="623">
        <f t="shared" si="9"/>
        <v>212</v>
      </c>
      <c r="BE117" s="624">
        <f t="shared" si="9"/>
        <v>0</v>
      </c>
      <c r="BF117" s="755"/>
      <c r="BG117" s="756"/>
      <c r="BH117" s="756"/>
      <c r="BI117" s="757"/>
    </row>
    <row r="118" spans="1:61" ht="40.5" customHeight="1">
      <c r="A118" s="445" t="s">
        <v>19</v>
      </c>
      <c r="B118" s="571"/>
      <c r="C118" s="571"/>
      <c r="D118" s="571"/>
      <c r="E118" s="571"/>
      <c r="F118" s="571"/>
      <c r="G118" s="571"/>
      <c r="H118" s="571"/>
      <c r="I118" s="571"/>
      <c r="J118" s="571"/>
      <c r="K118" s="571"/>
      <c r="L118" s="571"/>
      <c r="M118" s="571"/>
      <c r="N118" s="571"/>
      <c r="O118" s="571"/>
      <c r="P118" s="571"/>
      <c r="Q118" s="571"/>
      <c r="R118" s="571"/>
      <c r="S118" s="571"/>
      <c r="T118" s="567"/>
      <c r="U118" s="568"/>
      <c r="V118" s="550"/>
      <c r="W118" s="551"/>
      <c r="X118" s="721"/>
      <c r="Y118" s="568"/>
      <c r="Z118" s="635"/>
      <c r="AA118" s="568"/>
      <c r="AB118" s="635"/>
      <c r="AC118" s="568"/>
      <c r="AD118" s="635"/>
      <c r="AE118" s="721"/>
      <c r="AF118" s="617">
        <f>AG117/17</f>
        <v>30.823529411764707</v>
      </c>
      <c r="AG118" s="618"/>
      <c r="AH118" s="619"/>
      <c r="AI118" s="617">
        <f>AJ117/17</f>
        <v>32.23529411764706</v>
      </c>
      <c r="AJ118" s="618"/>
      <c r="AK118" s="619"/>
      <c r="AL118" s="617">
        <f>AM117/17</f>
        <v>31.88235294117647</v>
      </c>
      <c r="AM118" s="618"/>
      <c r="AN118" s="619"/>
      <c r="AO118" s="617">
        <f>AP117/17</f>
        <v>31.41176470588235</v>
      </c>
      <c r="AP118" s="618"/>
      <c r="AQ118" s="619"/>
      <c r="AR118" s="617">
        <f>AS117/17</f>
        <v>31.41176470588235</v>
      </c>
      <c r="AS118" s="618"/>
      <c r="AT118" s="619"/>
      <c r="AU118" s="617">
        <f>AV117/17</f>
        <v>28.705882352941178</v>
      </c>
      <c r="AV118" s="618"/>
      <c r="AW118" s="619"/>
      <c r="AX118" s="620">
        <f>AY117/17</f>
        <v>28.11764705882353</v>
      </c>
      <c r="AY118" s="621"/>
      <c r="AZ118" s="622"/>
      <c r="BA118" s="620">
        <f>BB117/10</f>
        <v>30</v>
      </c>
      <c r="BB118" s="621"/>
      <c r="BC118" s="622"/>
      <c r="BD118" s="616"/>
      <c r="BE118" s="551"/>
      <c r="BF118" s="761"/>
      <c r="BG118" s="762"/>
      <c r="BH118" s="762"/>
      <c r="BI118" s="763"/>
    </row>
    <row r="119" spans="1:61" ht="42.75" customHeight="1">
      <c r="A119" s="445" t="s">
        <v>20</v>
      </c>
      <c r="B119" s="571"/>
      <c r="C119" s="571"/>
      <c r="D119" s="571"/>
      <c r="E119" s="571"/>
      <c r="F119" s="571"/>
      <c r="G119" s="571"/>
      <c r="H119" s="571"/>
      <c r="I119" s="571"/>
      <c r="J119" s="571"/>
      <c r="K119" s="571"/>
      <c r="L119" s="571"/>
      <c r="M119" s="571"/>
      <c r="N119" s="571"/>
      <c r="O119" s="571"/>
      <c r="P119" s="571"/>
      <c r="Q119" s="571"/>
      <c r="R119" s="571"/>
      <c r="S119" s="571"/>
      <c r="T119" s="582">
        <f>SUM(AF119:BC119)</f>
        <v>8</v>
      </c>
      <c r="U119" s="545"/>
      <c r="V119" s="553"/>
      <c r="W119" s="554"/>
      <c r="X119" s="625"/>
      <c r="Y119" s="545"/>
      <c r="Z119" s="544"/>
      <c r="AA119" s="545"/>
      <c r="AB119" s="544"/>
      <c r="AC119" s="545"/>
      <c r="AD119" s="544"/>
      <c r="AE119" s="625"/>
      <c r="AF119" s="613"/>
      <c r="AG119" s="614"/>
      <c r="AH119" s="615"/>
      <c r="AI119" s="613"/>
      <c r="AJ119" s="614"/>
      <c r="AK119" s="615"/>
      <c r="AL119" s="613"/>
      <c r="AM119" s="614"/>
      <c r="AN119" s="615"/>
      <c r="AO119" s="613">
        <v>2</v>
      </c>
      <c r="AP119" s="614"/>
      <c r="AQ119" s="615"/>
      <c r="AR119" s="613">
        <v>2</v>
      </c>
      <c r="AS119" s="614"/>
      <c r="AT119" s="615"/>
      <c r="AU119" s="613">
        <v>2</v>
      </c>
      <c r="AV119" s="614"/>
      <c r="AW119" s="615"/>
      <c r="AX119" s="613">
        <v>2</v>
      </c>
      <c r="AY119" s="614"/>
      <c r="AZ119" s="615"/>
      <c r="BA119" s="613"/>
      <c r="BB119" s="614"/>
      <c r="BC119" s="615"/>
      <c r="BD119" s="582"/>
      <c r="BE119" s="554"/>
      <c r="BF119" s="758"/>
      <c r="BG119" s="759"/>
      <c r="BH119" s="759"/>
      <c r="BI119" s="760"/>
    </row>
    <row r="120" spans="1:61" ht="36" customHeight="1">
      <c r="A120" s="445" t="s">
        <v>2</v>
      </c>
      <c r="B120" s="571"/>
      <c r="C120" s="571"/>
      <c r="D120" s="571"/>
      <c r="E120" s="571"/>
      <c r="F120" s="571"/>
      <c r="G120" s="571"/>
      <c r="H120" s="571"/>
      <c r="I120" s="571"/>
      <c r="J120" s="571"/>
      <c r="K120" s="571"/>
      <c r="L120" s="571"/>
      <c r="M120" s="571"/>
      <c r="N120" s="571"/>
      <c r="O120" s="571"/>
      <c r="P120" s="571"/>
      <c r="Q120" s="571"/>
      <c r="R120" s="571"/>
      <c r="S120" s="571"/>
      <c r="T120" s="582">
        <f>SUM(AF120:BC120)</f>
        <v>4</v>
      </c>
      <c r="U120" s="545"/>
      <c r="V120" s="544"/>
      <c r="W120" s="554"/>
      <c r="X120" s="625"/>
      <c r="Y120" s="545"/>
      <c r="Z120" s="544"/>
      <c r="AA120" s="545"/>
      <c r="AB120" s="544"/>
      <c r="AC120" s="545"/>
      <c r="AD120" s="544"/>
      <c r="AE120" s="625"/>
      <c r="AF120" s="613"/>
      <c r="AG120" s="614"/>
      <c r="AH120" s="615"/>
      <c r="AI120" s="613"/>
      <c r="AJ120" s="614"/>
      <c r="AK120" s="615"/>
      <c r="AL120" s="613"/>
      <c r="AM120" s="614"/>
      <c r="AN120" s="615"/>
      <c r="AO120" s="613"/>
      <c r="AP120" s="614"/>
      <c r="AQ120" s="615"/>
      <c r="AR120" s="613">
        <v>1</v>
      </c>
      <c r="AS120" s="614"/>
      <c r="AT120" s="615"/>
      <c r="AU120" s="613">
        <v>1</v>
      </c>
      <c r="AV120" s="614"/>
      <c r="AW120" s="615"/>
      <c r="AX120" s="613">
        <v>1</v>
      </c>
      <c r="AY120" s="614"/>
      <c r="AZ120" s="615"/>
      <c r="BA120" s="613">
        <v>1</v>
      </c>
      <c r="BB120" s="614"/>
      <c r="BC120" s="615"/>
      <c r="BD120" s="582"/>
      <c r="BE120" s="554"/>
      <c r="BF120" s="758"/>
      <c r="BG120" s="759"/>
      <c r="BH120" s="759"/>
      <c r="BI120" s="760"/>
    </row>
    <row r="121" spans="1:61" ht="39.75" customHeight="1">
      <c r="A121" s="445" t="s">
        <v>21</v>
      </c>
      <c r="B121" s="571"/>
      <c r="C121" s="571"/>
      <c r="D121" s="571"/>
      <c r="E121" s="571"/>
      <c r="F121" s="571"/>
      <c r="G121" s="571"/>
      <c r="H121" s="571"/>
      <c r="I121" s="571"/>
      <c r="J121" s="571"/>
      <c r="K121" s="571"/>
      <c r="L121" s="571"/>
      <c r="M121" s="571"/>
      <c r="N121" s="571"/>
      <c r="O121" s="571"/>
      <c r="P121" s="571"/>
      <c r="Q121" s="571"/>
      <c r="R121" s="571"/>
      <c r="S121" s="571"/>
      <c r="T121" s="582">
        <f>SUM(AF121:BC121)</f>
        <v>31</v>
      </c>
      <c r="U121" s="545"/>
      <c r="V121" s="544"/>
      <c r="W121" s="554"/>
      <c r="X121" s="625"/>
      <c r="Y121" s="545"/>
      <c r="Z121" s="544"/>
      <c r="AA121" s="545"/>
      <c r="AB121" s="544"/>
      <c r="AC121" s="545"/>
      <c r="AD121" s="544"/>
      <c r="AE121" s="625"/>
      <c r="AF121" s="613">
        <v>5</v>
      </c>
      <c r="AG121" s="614"/>
      <c r="AH121" s="615"/>
      <c r="AI121" s="613">
        <v>5</v>
      </c>
      <c r="AJ121" s="614"/>
      <c r="AK121" s="615"/>
      <c r="AL121" s="613">
        <v>4</v>
      </c>
      <c r="AM121" s="614"/>
      <c r="AN121" s="615"/>
      <c r="AO121" s="613">
        <v>4</v>
      </c>
      <c r="AP121" s="614"/>
      <c r="AQ121" s="615"/>
      <c r="AR121" s="613">
        <v>4</v>
      </c>
      <c r="AS121" s="614"/>
      <c r="AT121" s="615"/>
      <c r="AU121" s="613">
        <v>4</v>
      </c>
      <c r="AV121" s="614"/>
      <c r="AW121" s="615"/>
      <c r="AX121" s="613">
        <v>3</v>
      </c>
      <c r="AY121" s="614"/>
      <c r="AZ121" s="615"/>
      <c r="BA121" s="613">
        <v>2</v>
      </c>
      <c r="BB121" s="614"/>
      <c r="BC121" s="615"/>
      <c r="BD121" s="582"/>
      <c r="BE121" s="554"/>
      <c r="BF121" s="758"/>
      <c r="BG121" s="759"/>
      <c r="BH121" s="759"/>
      <c r="BI121" s="760"/>
    </row>
    <row r="122" spans="1:61" ht="37.5" customHeight="1" thickBot="1">
      <c r="A122" s="565" t="s">
        <v>22</v>
      </c>
      <c r="B122" s="566"/>
      <c r="C122" s="566"/>
      <c r="D122" s="566"/>
      <c r="E122" s="566"/>
      <c r="F122" s="566"/>
      <c r="G122" s="566"/>
      <c r="H122" s="566"/>
      <c r="I122" s="566"/>
      <c r="J122" s="566"/>
      <c r="K122" s="566"/>
      <c r="L122" s="566"/>
      <c r="M122" s="566"/>
      <c r="N122" s="566"/>
      <c r="O122" s="566"/>
      <c r="P122" s="566"/>
      <c r="Q122" s="566"/>
      <c r="R122" s="566"/>
      <c r="S122" s="566"/>
      <c r="T122" s="569">
        <f>SUM(AF122:BC122)</f>
        <v>26</v>
      </c>
      <c r="U122" s="570"/>
      <c r="V122" s="629"/>
      <c r="W122" s="632"/>
      <c r="X122" s="630"/>
      <c r="Y122" s="570"/>
      <c r="Z122" s="629"/>
      <c r="AA122" s="570"/>
      <c r="AB122" s="629"/>
      <c r="AC122" s="570"/>
      <c r="AD122" s="629"/>
      <c r="AE122" s="630"/>
      <c r="AF122" s="626">
        <v>2</v>
      </c>
      <c r="AG122" s="627"/>
      <c r="AH122" s="628"/>
      <c r="AI122" s="626">
        <v>3</v>
      </c>
      <c r="AJ122" s="627"/>
      <c r="AK122" s="628"/>
      <c r="AL122" s="626">
        <v>6</v>
      </c>
      <c r="AM122" s="627"/>
      <c r="AN122" s="628"/>
      <c r="AO122" s="626">
        <v>3</v>
      </c>
      <c r="AP122" s="627"/>
      <c r="AQ122" s="628"/>
      <c r="AR122" s="626">
        <v>3</v>
      </c>
      <c r="AS122" s="627"/>
      <c r="AT122" s="628"/>
      <c r="AU122" s="626">
        <v>2</v>
      </c>
      <c r="AV122" s="627"/>
      <c r="AW122" s="628"/>
      <c r="AX122" s="626">
        <v>4</v>
      </c>
      <c r="AY122" s="627"/>
      <c r="AZ122" s="628"/>
      <c r="BA122" s="626">
        <v>3</v>
      </c>
      <c r="BB122" s="627"/>
      <c r="BC122" s="628"/>
      <c r="BD122" s="569"/>
      <c r="BE122" s="632"/>
      <c r="BF122" s="779"/>
      <c r="BG122" s="780"/>
      <c r="BH122" s="780"/>
      <c r="BI122" s="781"/>
    </row>
    <row r="123" spans="1:61" ht="65.25" customHeight="1">
      <c r="A123" s="267" t="s">
        <v>107</v>
      </c>
      <c r="B123" s="268"/>
      <c r="C123" s="268"/>
      <c r="D123" s="268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70"/>
      <c r="AG123" s="270"/>
      <c r="AH123" s="270"/>
      <c r="AI123" s="745" t="s">
        <v>107</v>
      </c>
      <c r="AJ123" s="745"/>
      <c r="AK123" s="745"/>
      <c r="AL123" s="745"/>
      <c r="AM123" s="745"/>
      <c r="AN123" s="745"/>
      <c r="AO123" s="745"/>
      <c r="AP123" s="745"/>
      <c r="AQ123" s="745"/>
      <c r="AR123" s="745"/>
      <c r="AS123" s="745"/>
      <c r="AT123" s="745"/>
      <c r="AU123" s="745"/>
      <c r="AV123" s="745"/>
      <c r="AW123" s="745"/>
      <c r="AX123" s="745"/>
      <c r="AY123" s="745"/>
      <c r="AZ123" s="745"/>
      <c r="BA123" s="745"/>
      <c r="BB123" s="745"/>
      <c r="BC123" s="745"/>
      <c r="BD123" s="745"/>
      <c r="BE123" s="745"/>
      <c r="BF123" s="745"/>
      <c r="BG123" s="745"/>
      <c r="BH123" s="745"/>
      <c r="BI123" s="745"/>
    </row>
    <row r="124" spans="1:61" ht="37.5" customHeight="1">
      <c r="A124" s="482" t="s">
        <v>117</v>
      </c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271"/>
      <c r="AG124" s="271"/>
      <c r="AH124" s="271"/>
      <c r="AI124" s="482" t="s">
        <v>308</v>
      </c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482"/>
      <c r="AT124" s="482"/>
      <c r="AU124" s="482"/>
      <c r="AV124" s="482"/>
      <c r="AW124" s="482"/>
      <c r="AX124" s="482"/>
      <c r="AY124" s="482"/>
      <c r="AZ124" s="482"/>
      <c r="BA124" s="482"/>
      <c r="BB124" s="482"/>
      <c r="BC124" s="482"/>
      <c r="BD124" s="482"/>
      <c r="BE124" s="482"/>
      <c r="BF124" s="482"/>
      <c r="BG124" s="482"/>
      <c r="BH124" s="482"/>
      <c r="BI124" s="482"/>
    </row>
    <row r="125" spans="1:61" ht="66.75" customHeight="1">
      <c r="A125" s="482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271"/>
      <c r="AG125" s="271"/>
      <c r="AH125" s="271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482"/>
      <c r="AT125" s="482"/>
      <c r="AU125" s="482"/>
      <c r="AV125" s="482"/>
      <c r="AW125" s="482"/>
      <c r="AX125" s="482"/>
      <c r="AY125" s="482"/>
      <c r="AZ125" s="482"/>
      <c r="BA125" s="482"/>
      <c r="BB125" s="482"/>
      <c r="BC125" s="482"/>
      <c r="BD125" s="482"/>
      <c r="BE125" s="482"/>
      <c r="BF125" s="482"/>
      <c r="BG125" s="482"/>
      <c r="BH125" s="482"/>
      <c r="BI125" s="482"/>
    </row>
    <row r="126" spans="1:61" ht="42.75" customHeight="1">
      <c r="A126" s="465" t="s">
        <v>313</v>
      </c>
      <c r="B126" s="465"/>
      <c r="C126" s="465"/>
      <c r="D126" s="465"/>
      <c r="E126" s="465"/>
      <c r="F126" s="465"/>
      <c r="G126" s="465"/>
      <c r="H126" s="465"/>
      <c r="I126" s="465"/>
      <c r="J126" s="465"/>
      <c r="K126" s="465"/>
      <c r="L126" s="465" t="s">
        <v>118</v>
      </c>
      <c r="M126" s="465"/>
      <c r="N126" s="465"/>
      <c r="O126" s="465"/>
      <c r="P126" s="465"/>
      <c r="Q126" s="465"/>
      <c r="R126" s="465"/>
      <c r="S126" s="465"/>
      <c r="T126" s="465"/>
      <c r="U126" s="465"/>
      <c r="V126" s="465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1"/>
      <c r="AG126" s="271"/>
      <c r="AH126" s="271"/>
      <c r="AI126" s="465" t="s">
        <v>311</v>
      </c>
      <c r="AJ126" s="465"/>
      <c r="AK126" s="465"/>
      <c r="AL126" s="465"/>
      <c r="AM126" s="465"/>
      <c r="AN126" s="465"/>
      <c r="AO126" s="465"/>
      <c r="AP126" s="465"/>
      <c r="AQ126" s="465"/>
      <c r="AR126" s="465"/>
      <c r="AS126" s="465"/>
      <c r="AT126" s="465"/>
      <c r="AU126" s="465"/>
      <c r="AV126" s="465"/>
      <c r="AW126" s="465"/>
      <c r="AX126" s="465"/>
      <c r="AY126" s="465"/>
      <c r="AZ126" s="465"/>
      <c r="BA126" s="465"/>
      <c r="BB126" s="465"/>
      <c r="BC126" s="465"/>
      <c r="BD126" s="465"/>
      <c r="BE126" s="465"/>
      <c r="BF126" s="465"/>
      <c r="BG126" s="465"/>
      <c r="BH126" s="465"/>
      <c r="BI126" s="465"/>
    </row>
    <row r="127" spans="1:61" ht="48" customHeight="1">
      <c r="A127" s="746" t="s">
        <v>309</v>
      </c>
      <c r="B127" s="746"/>
      <c r="C127" s="746"/>
      <c r="D127" s="746"/>
      <c r="E127" s="746"/>
      <c r="F127" s="746"/>
      <c r="G127" s="746"/>
      <c r="H127" s="746"/>
      <c r="I127" s="746"/>
      <c r="J127" s="746"/>
      <c r="K127" s="746"/>
      <c r="L127" s="746"/>
      <c r="M127" s="746"/>
      <c r="N127" s="746"/>
      <c r="O127" s="746"/>
      <c r="P127" s="746"/>
      <c r="Q127" s="746"/>
      <c r="R127" s="746"/>
      <c r="S127" s="746"/>
      <c r="T127" s="746"/>
      <c r="U127" s="274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1"/>
      <c r="AG127" s="271"/>
      <c r="AH127" s="271"/>
      <c r="AI127" s="746" t="s">
        <v>310</v>
      </c>
      <c r="AJ127" s="746"/>
      <c r="AK127" s="746"/>
      <c r="AL127" s="746"/>
      <c r="AM127" s="746"/>
      <c r="AN127" s="746"/>
      <c r="AO127" s="746"/>
      <c r="AP127" s="746"/>
      <c r="AQ127" s="746"/>
      <c r="AR127" s="746"/>
      <c r="AS127" s="746"/>
      <c r="AT127" s="746"/>
      <c r="AU127" s="746"/>
      <c r="AV127" s="746"/>
      <c r="AW127" s="746"/>
      <c r="AX127" s="746"/>
      <c r="AY127" s="746"/>
      <c r="AZ127" s="746"/>
      <c r="BA127" s="746"/>
      <c r="BB127" s="746"/>
      <c r="BC127" s="746"/>
      <c r="BD127" s="746"/>
      <c r="BE127" s="746"/>
      <c r="BF127" s="746"/>
      <c r="BG127" s="746"/>
      <c r="BH127" s="746"/>
      <c r="BI127" s="746"/>
    </row>
    <row r="128" spans="1:61" ht="64.5" customHeight="1">
      <c r="A128" s="489" t="s">
        <v>385</v>
      </c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/>
      <c r="U128" s="489"/>
      <c r="V128" s="489"/>
      <c r="W128" s="489"/>
      <c r="X128" s="489"/>
      <c r="Y128" s="489"/>
      <c r="Z128" s="489"/>
      <c r="AA128" s="489"/>
      <c r="AB128" s="489"/>
      <c r="AC128" s="489"/>
      <c r="AD128" s="489"/>
      <c r="AE128" s="489"/>
      <c r="AF128" s="489"/>
      <c r="AG128" s="489"/>
      <c r="AH128" s="489"/>
      <c r="AI128" s="489"/>
      <c r="AJ128" s="489"/>
      <c r="AK128" s="489"/>
      <c r="AL128" s="489"/>
      <c r="AM128" s="489"/>
      <c r="AN128" s="489"/>
      <c r="AO128" s="489"/>
      <c r="AP128" s="489"/>
      <c r="AQ128" s="489"/>
      <c r="AR128" s="489"/>
      <c r="AS128" s="489"/>
      <c r="AT128" s="489"/>
      <c r="AU128" s="489"/>
      <c r="AV128" s="489"/>
      <c r="AW128" s="489"/>
      <c r="AX128" s="489"/>
      <c r="AY128" s="489"/>
      <c r="AZ128" s="489"/>
      <c r="BA128" s="489"/>
      <c r="BB128" s="489"/>
      <c r="BC128" s="489"/>
      <c r="BD128" s="489"/>
      <c r="BE128" s="489"/>
      <c r="BF128" s="489"/>
      <c r="BG128" s="489"/>
      <c r="BH128" s="489"/>
      <c r="BI128" s="273"/>
    </row>
    <row r="129" spans="1:61" ht="64.5" customHeight="1">
      <c r="A129" s="466" t="s">
        <v>98</v>
      </c>
      <c r="B129" s="466"/>
      <c r="C129" s="466"/>
      <c r="D129" s="466"/>
      <c r="E129" s="466"/>
      <c r="F129" s="466"/>
      <c r="G129" s="466"/>
      <c r="H129" s="466"/>
      <c r="I129" s="466"/>
      <c r="J129" s="466"/>
      <c r="K129" s="466"/>
      <c r="L129" s="466"/>
      <c r="M129" s="466"/>
      <c r="N129" s="466"/>
      <c r="O129" s="466"/>
      <c r="P129" s="466"/>
      <c r="Q129" s="466"/>
      <c r="R129" s="466"/>
      <c r="S129" s="466"/>
      <c r="T129" s="466"/>
      <c r="U129" s="466"/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  <c r="AF129" s="466"/>
      <c r="AG129" s="466"/>
      <c r="AH129" s="466"/>
      <c r="AI129" s="466"/>
      <c r="AJ129" s="466"/>
      <c r="AK129" s="466"/>
      <c r="AL129" s="466"/>
      <c r="AM129" s="466"/>
      <c r="AN129" s="466"/>
      <c r="AO129" s="466"/>
      <c r="AP129" s="466"/>
      <c r="AQ129" s="466"/>
      <c r="AR129" s="466"/>
      <c r="AS129" s="466"/>
      <c r="AT129" s="466"/>
      <c r="AU129" s="466"/>
      <c r="AV129" s="466"/>
      <c r="AW129" s="466"/>
      <c r="AX129" s="466"/>
      <c r="AY129" s="466"/>
      <c r="AZ129" s="466"/>
      <c r="BA129" s="466"/>
      <c r="BB129" s="466"/>
      <c r="BC129" s="466"/>
      <c r="BD129" s="466"/>
      <c r="BE129" s="466"/>
      <c r="BF129" s="466"/>
      <c r="BG129" s="466"/>
      <c r="BH129" s="466"/>
      <c r="BI129" s="273"/>
    </row>
    <row r="130" spans="1:61" ht="46.5" customHeight="1" thickBot="1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5"/>
      <c r="AU130" s="275"/>
      <c r="AV130" s="275"/>
      <c r="AW130" s="275"/>
      <c r="AX130" s="275"/>
      <c r="AY130" s="275"/>
      <c r="AZ130" s="275"/>
      <c r="BA130" s="275"/>
      <c r="BB130" s="275"/>
      <c r="BC130" s="275"/>
      <c r="BD130" s="275"/>
      <c r="BE130" s="275"/>
      <c r="BF130" s="275"/>
      <c r="BG130" s="275"/>
      <c r="BH130" s="275"/>
      <c r="BI130" s="273"/>
    </row>
    <row r="131" spans="1:61" ht="54.75" customHeight="1" thickBot="1">
      <c r="A131" s="558" t="s">
        <v>68</v>
      </c>
      <c r="B131" s="559"/>
      <c r="C131" s="559"/>
      <c r="D131" s="559"/>
      <c r="E131" s="559"/>
      <c r="F131" s="559"/>
      <c r="G131" s="559"/>
      <c r="H131" s="559"/>
      <c r="I131" s="559"/>
      <c r="J131" s="559"/>
      <c r="K131" s="559"/>
      <c r="L131" s="559"/>
      <c r="M131" s="559"/>
      <c r="N131" s="559"/>
      <c r="O131" s="559"/>
      <c r="P131" s="560"/>
      <c r="Q131" s="558" t="s">
        <v>99</v>
      </c>
      <c r="R131" s="559"/>
      <c r="S131" s="559"/>
      <c r="T131" s="559"/>
      <c r="U131" s="559"/>
      <c r="V131" s="559"/>
      <c r="W131" s="559"/>
      <c r="X131" s="559"/>
      <c r="Y131" s="559"/>
      <c r="Z131" s="559"/>
      <c r="AA131" s="559"/>
      <c r="AB131" s="559"/>
      <c r="AC131" s="559"/>
      <c r="AD131" s="559"/>
      <c r="AE131" s="560"/>
      <c r="AF131" s="764" t="s">
        <v>67</v>
      </c>
      <c r="AG131" s="765"/>
      <c r="AH131" s="765"/>
      <c r="AI131" s="765"/>
      <c r="AJ131" s="765"/>
      <c r="AK131" s="765"/>
      <c r="AL131" s="765"/>
      <c r="AM131" s="765"/>
      <c r="AN131" s="765"/>
      <c r="AO131" s="765"/>
      <c r="AP131" s="765"/>
      <c r="AQ131" s="765"/>
      <c r="AR131" s="765"/>
      <c r="AS131" s="765"/>
      <c r="AT131" s="766"/>
      <c r="AU131" s="764" t="s">
        <v>66</v>
      </c>
      <c r="AV131" s="765"/>
      <c r="AW131" s="765"/>
      <c r="AX131" s="765"/>
      <c r="AY131" s="765"/>
      <c r="AZ131" s="765"/>
      <c r="BA131" s="765"/>
      <c r="BB131" s="765"/>
      <c r="BC131" s="765"/>
      <c r="BD131" s="765"/>
      <c r="BE131" s="765"/>
      <c r="BF131" s="765"/>
      <c r="BG131" s="765"/>
      <c r="BH131" s="765"/>
      <c r="BI131" s="766"/>
    </row>
    <row r="132" spans="1:61" ht="76.5" customHeight="1" thickBot="1">
      <c r="A132" s="726" t="s">
        <v>30</v>
      </c>
      <c r="B132" s="727"/>
      <c r="C132" s="727"/>
      <c r="D132" s="727"/>
      <c r="E132" s="727"/>
      <c r="F132" s="727"/>
      <c r="G132" s="728"/>
      <c r="H132" s="729" t="s">
        <v>29</v>
      </c>
      <c r="I132" s="724"/>
      <c r="J132" s="725"/>
      <c r="K132" s="561" t="s">
        <v>31</v>
      </c>
      <c r="L132" s="562"/>
      <c r="M132" s="563"/>
      <c r="N132" s="564" t="s">
        <v>312</v>
      </c>
      <c r="O132" s="562"/>
      <c r="P132" s="563"/>
      <c r="Q132" s="752" t="s">
        <v>30</v>
      </c>
      <c r="R132" s="753"/>
      <c r="S132" s="753"/>
      <c r="T132" s="753"/>
      <c r="U132" s="753"/>
      <c r="V132" s="754"/>
      <c r="W132" s="652" t="s">
        <v>29</v>
      </c>
      <c r="X132" s="653"/>
      <c r="Y132" s="654"/>
      <c r="Z132" s="729" t="s">
        <v>31</v>
      </c>
      <c r="AA132" s="724"/>
      <c r="AB132" s="725"/>
      <c r="AC132" s="723" t="s">
        <v>312</v>
      </c>
      <c r="AD132" s="724"/>
      <c r="AE132" s="725"/>
      <c r="AF132" s="726" t="s">
        <v>29</v>
      </c>
      <c r="AG132" s="727"/>
      <c r="AH132" s="727"/>
      <c r="AI132" s="727"/>
      <c r="AJ132" s="728"/>
      <c r="AK132" s="726" t="s">
        <v>31</v>
      </c>
      <c r="AL132" s="727"/>
      <c r="AM132" s="727"/>
      <c r="AN132" s="727"/>
      <c r="AO132" s="728"/>
      <c r="AP132" s="727" t="s">
        <v>158</v>
      </c>
      <c r="AQ132" s="727"/>
      <c r="AR132" s="727"/>
      <c r="AS132" s="727"/>
      <c r="AT132" s="728"/>
      <c r="AU132" s="767" t="s">
        <v>295</v>
      </c>
      <c r="AV132" s="768"/>
      <c r="AW132" s="768"/>
      <c r="AX132" s="768"/>
      <c r="AY132" s="768"/>
      <c r="AZ132" s="768"/>
      <c r="BA132" s="768"/>
      <c r="BB132" s="768"/>
      <c r="BC132" s="768"/>
      <c r="BD132" s="768"/>
      <c r="BE132" s="768"/>
      <c r="BF132" s="768"/>
      <c r="BG132" s="768"/>
      <c r="BH132" s="768"/>
      <c r="BI132" s="769"/>
    </row>
    <row r="133" spans="1:61" ht="24.75" customHeight="1">
      <c r="A133" s="326" t="s">
        <v>149</v>
      </c>
      <c r="B133" s="327"/>
      <c r="C133" s="327"/>
      <c r="D133" s="327"/>
      <c r="E133" s="327"/>
      <c r="F133" s="327"/>
      <c r="G133" s="328"/>
      <c r="H133" s="335">
        <v>2</v>
      </c>
      <c r="I133" s="336"/>
      <c r="J133" s="337"/>
      <c r="K133" s="335">
        <v>1</v>
      </c>
      <c r="L133" s="336"/>
      <c r="M133" s="337"/>
      <c r="N133" s="335">
        <v>2</v>
      </c>
      <c r="O133" s="336"/>
      <c r="P133" s="337"/>
      <c r="Q133" s="555" t="s">
        <v>306</v>
      </c>
      <c r="R133" s="556"/>
      <c r="S133" s="556"/>
      <c r="T133" s="556"/>
      <c r="U133" s="556"/>
      <c r="V133" s="557"/>
      <c r="W133" s="476">
        <v>4</v>
      </c>
      <c r="X133" s="477"/>
      <c r="Y133" s="478"/>
      <c r="Z133" s="476">
        <v>4</v>
      </c>
      <c r="AA133" s="477"/>
      <c r="AB133" s="478"/>
      <c r="AC133" s="476">
        <v>5</v>
      </c>
      <c r="AD133" s="477"/>
      <c r="AE133" s="478"/>
      <c r="AF133" s="339">
        <v>8</v>
      </c>
      <c r="AG133" s="339"/>
      <c r="AH133" s="339"/>
      <c r="AI133" s="339"/>
      <c r="AJ133" s="340"/>
      <c r="AK133" s="338">
        <v>7</v>
      </c>
      <c r="AL133" s="339"/>
      <c r="AM133" s="339"/>
      <c r="AN133" s="339"/>
      <c r="AO133" s="340"/>
      <c r="AP133" s="339">
        <v>11</v>
      </c>
      <c r="AQ133" s="339"/>
      <c r="AR133" s="339"/>
      <c r="AS133" s="339"/>
      <c r="AT133" s="340"/>
      <c r="AU133" s="770"/>
      <c r="AV133" s="771"/>
      <c r="AW133" s="771"/>
      <c r="AX133" s="771"/>
      <c r="AY133" s="771"/>
      <c r="AZ133" s="771"/>
      <c r="BA133" s="771"/>
      <c r="BB133" s="771"/>
      <c r="BC133" s="771"/>
      <c r="BD133" s="771"/>
      <c r="BE133" s="771"/>
      <c r="BF133" s="771"/>
      <c r="BG133" s="771"/>
      <c r="BH133" s="771"/>
      <c r="BI133" s="772"/>
    </row>
    <row r="134" spans="1:61" ht="37.5" customHeight="1">
      <c r="A134" s="329"/>
      <c r="B134" s="330"/>
      <c r="C134" s="330"/>
      <c r="D134" s="330"/>
      <c r="E134" s="330"/>
      <c r="F134" s="330"/>
      <c r="G134" s="331"/>
      <c r="H134" s="338"/>
      <c r="I134" s="339"/>
      <c r="J134" s="340"/>
      <c r="K134" s="338"/>
      <c r="L134" s="339"/>
      <c r="M134" s="340"/>
      <c r="N134" s="338"/>
      <c r="O134" s="339"/>
      <c r="P134" s="340"/>
      <c r="Q134" s="503"/>
      <c r="R134" s="504"/>
      <c r="S134" s="504"/>
      <c r="T134" s="504"/>
      <c r="U134" s="504"/>
      <c r="V134" s="505"/>
      <c r="W134" s="479"/>
      <c r="X134" s="480"/>
      <c r="Y134" s="481"/>
      <c r="Z134" s="479"/>
      <c r="AA134" s="480"/>
      <c r="AB134" s="481"/>
      <c r="AC134" s="479"/>
      <c r="AD134" s="480"/>
      <c r="AE134" s="481"/>
      <c r="AF134" s="339"/>
      <c r="AG134" s="339"/>
      <c r="AH134" s="339"/>
      <c r="AI134" s="339"/>
      <c r="AJ134" s="340"/>
      <c r="AK134" s="338"/>
      <c r="AL134" s="339"/>
      <c r="AM134" s="339"/>
      <c r="AN134" s="339"/>
      <c r="AO134" s="340"/>
      <c r="AP134" s="339"/>
      <c r="AQ134" s="339"/>
      <c r="AR134" s="339"/>
      <c r="AS134" s="339"/>
      <c r="AT134" s="340"/>
      <c r="AU134" s="770"/>
      <c r="AV134" s="771"/>
      <c r="AW134" s="771"/>
      <c r="AX134" s="771"/>
      <c r="AY134" s="771"/>
      <c r="AZ134" s="771"/>
      <c r="BA134" s="771"/>
      <c r="BB134" s="771"/>
      <c r="BC134" s="771"/>
      <c r="BD134" s="771"/>
      <c r="BE134" s="771"/>
      <c r="BF134" s="771"/>
      <c r="BG134" s="771"/>
      <c r="BH134" s="771"/>
      <c r="BI134" s="772"/>
    </row>
    <row r="135" spans="1:61" ht="29.25" customHeight="1">
      <c r="A135" s="332"/>
      <c r="B135" s="333"/>
      <c r="C135" s="333"/>
      <c r="D135" s="333"/>
      <c r="E135" s="333"/>
      <c r="F135" s="333"/>
      <c r="G135" s="334"/>
      <c r="H135" s="341"/>
      <c r="I135" s="342"/>
      <c r="J135" s="343"/>
      <c r="K135" s="341"/>
      <c r="L135" s="342"/>
      <c r="M135" s="343"/>
      <c r="N135" s="341"/>
      <c r="O135" s="342"/>
      <c r="P135" s="343"/>
      <c r="Q135" s="497" t="s">
        <v>381</v>
      </c>
      <c r="R135" s="498"/>
      <c r="S135" s="498"/>
      <c r="T135" s="498"/>
      <c r="U135" s="498"/>
      <c r="V135" s="499"/>
      <c r="W135" s="479">
        <v>6</v>
      </c>
      <c r="X135" s="480"/>
      <c r="Y135" s="481"/>
      <c r="Z135" s="479">
        <v>4</v>
      </c>
      <c r="AA135" s="480"/>
      <c r="AB135" s="481"/>
      <c r="AC135" s="479">
        <v>5</v>
      </c>
      <c r="AD135" s="480"/>
      <c r="AE135" s="481"/>
      <c r="AF135" s="339"/>
      <c r="AG135" s="339"/>
      <c r="AH135" s="339"/>
      <c r="AI135" s="339"/>
      <c r="AJ135" s="340"/>
      <c r="AK135" s="338"/>
      <c r="AL135" s="339"/>
      <c r="AM135" s="339"/>
      <c r="AN135" s="339"/>
      <c r="AO135" s="340"/>
      <c r="AP135" s="339"/>
      <c r="AQ135" s="339"/>
      <c r="AR135" s="339"/>
      <c r="AS135" s="339"/>
      <c r="AT135" s="340"/>
      <c r="AU135" s="770"/>
      <c r="AV135" s="771"/>
      <c r="AW135" s="771"/>
      <c r="AX135" s="771"/>
      <c r="AY135" s="771"/>
      <c r="AZ135" s="771"/>
      <c r="BA135" s="771"/>
      <c r="BB135" s="771"/>
      <c r="BC135" s="771"/>
      <c r="BD135" s="771"/>
      <c r="BE135" s="771"/>
      <c r="BF135" s="771"/>
      <c r="BG135" s="771"/>
      <c r="BH135" s="771"/>
      <c r="BI135" s="772"/>
    </row>
    <row r="136" spans="1:61" ht="54" customHeight="1">
      <c r="A136" s="491" t="s">
        <v>150</v>
      </c>
      <c r="B136" s="492"/>
      <c r="C136" s="492"/>
      <c r="D136" s="492"/>
      <c r="E136" s="492"/>
      <c r="F136" s="492"/>
      <c r="G136" s="493"/>
      <c r="H136" s="749">
        <v>2</v>
      </c>
      <c r="I136" s="750"/>
      <c r="J136" s="751"/>
      <c r="K136" s="749">
        <v>2</v>
      </c>
      <c r="L136" s="750"/>
      <c r="M136" s="751"/>
      <c r="N136" s="515" t="s">
        <v>128</v>
      </c>
      <c r="O136" s="516"/>
      <c r="P136" s="517"/>
      <c r="Q136" s="500"/>
      <c r="R136" s="501"/>
      <c r="S136" s="501"/>
      <c r="T136" s="501"/>
      <c r="U136" s="501"/>
      <c r="V136" s="502"/>
      <c r="W136" s="479"/>
      <c r="X136" s="480"/>
      <c r="Y136" s="481"/>
      <c r="Z136" s="479"/>
      <c r="AA136" s="480"/>
      <c r="AB136" s="481"/>
      <c r="AC136" s="479"/>
      <c r="AD136" s="480"/>
      <c r="AE136" s="481"/>
      <c r="AF136" s="339"/>
      <c r="AG136" s="339"/>
      <c r="AH136" s="339"/>
      <c r="AI136" s="339"/>
      <c r="AJ136" s="340"/>
      <c r="AK136" s="338"/>
      <c r="AL136" s="339"/>
      <c r="AM136" s="339"/>
      <c r="AN136" s="339"/>
      <c r="AO136" s="340"/>
      <c r="AP136" s="339"/>
      <c r="AQ136" s="339"/>
      <c r="AR136" s="339"/>
      <c r="AS136" s="339"/>
      <c r="AT136" s="340"/>
      <c r="AU136" s="770"/>
      <c r="AV136" s="771"/>
      <c r="AW136" s="771"/>
      <c r="AX136" s="771"/>
      <c r="AY136" s="771"/>
      <c r="AZ136" s="771"/>
      <c r="BA136" s="771"/>
      <c r="BB136" s="771"/>
      <c r="BC136" s="771"/>
      <c r="BD136" s="771"/>
      <c r="BE136" s="771"/>
      <c r="BF136" s="771"/>
      <c r="BG136" s="771"/>
      <c r="BH136" s="771"/>
      <c r="BI136" s="772"/>
    </row>
    <row r="137" spans="1:61" ht="21" customHeight="1">
      <c r="A137" s="491"/>
      <c r="B137" s="492"/>
      <c r="C137" s="492"/>
      <c r="D137" s="492"/>
      <c r="E137" s="492"/>
      <c r="F137" s="492"/>
      <c r="G137" s="493"/>
      <c r="H137" s="338"/>
      <c r="I137" s="339"/>
      <c r="J137" s="340"/>
      <c r="K137" s="338"/>
      <c r="L137" s="339"/>
      <c r="M137" s="340"/>
      <c r="N137" s="518"/>
      <c r="O137" s="519"/>
      <c r="P137" s="520"/>
      <c r="Q137" s="503" t="s">
        <v>151</v>
      </c>
      <c r="R137" s="504"/>
      <c r="S137" s="504"/>
      <c r="T137" s="504"/>
      <c r="U137" s="504"/>
      <c r="V137" s="505"/>
      <c r="W137" s="470">
        <v>8</v>
      </c>
      <c r="X137" s="471"/>
      <c r="Y137" s="472"/>
      <c r="Z137" s="470">
        <v>1</v>
      </c>
      <c r="AA137" s="471"/>
      <c r="AB137" s="472"/>
      <c r="AC137" s="470">
        <v>2</v>
      </c>
      <c r="AD137" s="471"/>
      <c r="AE137" s="472"/>
      <c r="AF137" s="339"/>
      <c r="AG137" s="339"/>
      <c r="AH137" s="339"/>
      <c r="AI137" s="339"/>
      <c r="AJ137" s="340"/>
      <c r="AK137" s="338"/>
      <c r="AL137" s="339"/>
      <c r="AM137" s="339"/>
      <c r="AN137" s="339"/>
      <c r="AO137" s="340"/>
      <c r="AP137" s="339"/>
      <c r="AQ137" s="339"/>
      <c r="AR137" s="339"/>
      <c r="AS137" s="339"/>
      <c r="AT137" s="340"/>
      <c r="AU137" s="770"/>
      <c r="AV137" s="771"/>
      <c r="AW137" s="771"/>
      <c r="AX137" s="771"/>
      <c r="AY137" s="771"/>
      <c r="AZ137" s="771"/>
      <c r="BA137" s="771"/>
      <c r="BB137" s="771"/>
      <c r="BC137" s="771"/>
      <c r="BD137" s="771"/>
      <c r="BE137" s="771"/>
      <c r="BF137" s="771"/>
      <c r="BG137" s="771"/>
      <c r="BH137" s="771"/>
      <c r="BI137" s="772"/>
    </row>
    <row r="138" spans="1:61" ht="34.5" customHeight="1" thickBot="1">
      <c r="A138" s="494"/>
      <c r="B138" s="495"/>
      <c r="C138" s="495"/>
      <c r="D138" s="495"/>
      <c r="E138" s="495"/>
      <c r="F138" s="495"/>
      <c r="G138" s="496"/>
      <c r="H138" s="636"/>
      <c r="I138" s="633"/>
      <c r="J138" s="634"/>
      <c r="K138" s="636"/>
      <c r="L138" s="633"/>
      <c r="M138" s="634"/>
      <c r="N138" s="521"/>
      <c r="O138" s="522"/>
      <c r="P138" s="523"/>
      <c r="Q138" s="506"/>
      <c r="R138" s="507"/>
      <c r="S138" s="507"/>
      <c r="T138" s="507"/>
      <c r="U138" s="507"/>
      <c r="V138" s="508"/>
      <c r="W138" s="473"/>
      <c r="X138" s="474"/>
      <c r="Y138" s="475"/>
      <c r="Z138" s="473"/>
      <c r="AA138" s="474"/>
      <c r="AB138" s="475"/>
      <c r="AC138" s="473"/>
      <c r="AD138" s="474"/>
      <c r="AE138" s="475"/>
      <c r="AF138" s="633"/>
      <c r="AG138" s="633"/>
      <c r="AH138" s="633"/>
      <c r="AI138" s="633"/>
      <c r="AJ138" s="634"/>
      <c r="AK138" s="636"/>
      <c r="AL138" s="633"/>
      <c r="AM138" s="633"/>
      <c r="AN138" s="633"/>
      <c r="AO138" s="634"/>
      <c r="AP138" s="633"/>
      <c r="AQ138" s="633"/>
      <c r="AR138" s="633"/>
      <c r="AS138" s="633"/>
      <c r="AT138" s="634"/>
      <c r="AU138" s="773"/>
      <c r="AV138" s="774"/>
      <c r="AW138" s="774"/>
      <c r="AX138" s="774"/>
      <c r="AY138" s="774"/>
      <c r="AZ138" s="774"/>
      <c r="BA138" s="774"/>
      <c r="BB138" s="774"/>
      <c r="BC138" s="774"/>
      <c r="BD138" s="774"/>
      <c r="BE138" s="774"/>
      <c r="BF138" s="774"/>
      <c r="BG138" s="774"/>
      <c r="BH138" s="774"/>
      <c r="BI138" s="775"/>
    </row>
    <row r="139" spans="1:61" ht="50.25" customHeight="1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7"/>
      <c r="AB139" s="278"/>
      <c r="AC139" s="278"/>
      <c r="AD139" s="278"/>
      <c r="AE139" s="278"/>
      <c r="AF139" s="278"/>
      <c r="AG139" s="278"/>
      <c r="AH139" s="278"/>
      <c r="AI139" s="276"/>
      <c r="AJ139" s="276"/>
      <c r="AK139" s="276"/>
      <c r="AL139" s="276"/>
      <c r="AM139" s="276"/>
      <c r="AN139" s="276"/>
      <c r="AO139" s="276"/>
      <c r="AP139" s="276"/>
      <c r="AQ139" s="276"/>
      <c r="AR139" s="276"/>
      <c r="AS139" s="276"/>
      <c r="AT139" s="276"/>
      <c r="AU139" s="276"/>
      <c r="AV139" s="276"/>
      <c r="AW139" s="276"/>
      <c r="AX139" s="276"/>
      <c r="AY139" s="276"/>
      <c r="AZ139" s="276"/>
      <c r="BA139" s="276"/>
      <c r="BB139" s="276"/>
      <c r="BC139" s="276"/>
      <c r="BD139" s="276"/>
      <c r="BE139" s="276"/>
      <c r="BF139" s="279"/>
      <c r="BG139" s="279"/>
      <c r="BH139" s="279"/>
      <c r="BI139" s="253"/>
    </row>
    <row r="140" spans="1:63" ht="8.25" customHeight="1">
      <c r="A140" s="280"/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  <c r="BH140" s="280"/>
      <c r="BI140" s="253"/>
      <c r="BJ140" s="25"/>
      <c r="BK140" s="25"/>
    </row>
    <row r="141" spans="1:63" ht="109.5" customHeight="1" thickBot="1">
      <c r="A141" s="281"/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748" t="s">
        <v>106</v>
      </c>
      <c r="AD141" s="748"/>
      <c r="AE141" s="748"/>
      <c r="AF141" s="748"/>
      <c r="AG141" s="748"/>
      <c r="AH141" s="748"/>
      <c r="AI141" s="748"/>
      <c r="AJ141" s="748"/>
      <c r="AK141" s="748"/>
      <c r="AL141" s="748"/>
      <c r="AM141" s="748"/>
      <c r="AN141" s="748"/>
      <c r="AO141" s="748"/>
      <c r="AP141" s="748"/>
      <c r="AQ141" s="281"/>
      <c r="AR141" s="281"/>
      <c r="AS141" s="281"/>
      <c r="AT141" s="281"/>
      <c r="AU141" s="281"/>
      <c r="AV141" s="281"/>
      <c r="AW141" s="281"/>
      <c r="AX141" s="281"/>
      <c r="AY141" s="281"/>
      <c r="AZ141" s="281"/>
      <c r="BA141" s="281"/>
      <c r="BB141" s="281"/>
      <c r="BC141" s="281"/>
      <c r="BD141" s="281"/>
      <c r="BE141" s="281"/>
      <c r="BF141" s="281"/>
      <c r="BG141" s="281"/>
      <c r="BH141" s="281"/>
      <c r="BI141" s="253"/>
      <c r="BJ141" s="25"/>
      <c r="BK141" s="25"/>
    </row>
    <row r="142" spans="1:63" ht="142.5" customHeight="1" thickBot="1">
      <c r="A142" s="462" t="s">
        <v>434</v>
      </c>
      <c r="B142" s="467"/>
      <c r="C142" s="467"/>
      <c r="D142" s="467"/>
      <c r="E142" s="462" t="s">
        <v>100</v>
      </c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  <c r="T142" s="463"/>
      <c r="U142" s="463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3"/>
      <c r="AK142" s="463"/>
      <c r="AL142" s="463"/>
      <c r="AM142" s="463"/>
      <c r="AN142" s="463"/>
      <c r="AO142" s="463"/>
      <c r="AP142" s="463"/>
      <c r="AQ142" s="463"/>
      <c r="AR142" s="463"/>
      <c r="AS142" s="463"/>
      <c r="AT142" s="463"/>
      <c r="AU142" s="463"/>
      <c r="AV142" s="463"/>
      <c r="AW142" s="463"/>
      <c r="AX142" s="463"/>
      <c r="AY142" s="463"/>
      <c r="AZ142" s="463"/>
      <c r="BA142" s="463"/>
      <c r="BB142" s="463"/>
      <c r="BC142" s="464"/>
      <c r="BD142" s="462" t="s">
        <v>276</v>
      </c>
      <c r="BE142" s="463"/>
      <c r="BF142" s="463"/>
      <c r="BG142" s="463"/>
      <c r="BH142" s="463"/>
      <c r="BI142" s="464"/>
      <c r="BJ142" s="25"/>
      <c r="BK142" s="25"/>
    </row>
    <row r="143" spans="1:63" ht="106.5" customHeight="1" thickBot="1">
      <c r="A143" s="458" t="s">
        <v>208</v>
      </c>
      <c r="B143" s="459"/>
      <c r="C143" s="459"/>
      <c r="D143" s="460"/>
      <c r="E143" s="310" t="s">
        <v>279</v>
      </c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311"/>
      <c r="AG143" s="311"/>
      <c r="AH143" s="311"/>
      <c r="AI143" s="311"/>
      <c r="AJ143" s="311"/>
      <c r="AK143" s="311"/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2"/>
      <c r="BD143" s="313" t="s">
        <v>161</v>
      </c>
      <c r="BE143" s="314"/>
      <c r="BF143" s="314"/>
      <c r="BG143" s="314"/>
      <c r="BH143" s="314"/>
      <c r="BI143" s="315"/>
      <c r="BJ143" s="58"/>
      <c r="BK143" s="25"/>
    </row>
    <row r="144" spans="1:63" ht="102.75" customHeight="1" thickBot="1">
      <c r="A144" s="458" t="s">
        <v>209</v>
      </c>
      <c r="B144" s="459"/>
      <c r="C144" s="459"/>
      <c r="D144" s="460"/>
      <c r="E144" s="310" t="s">
        <v>278</v>
      </c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  <c r="AD144" s="311"/>
      <c r="AE144" s="311"/>
      <c r="AF144" s="311"/>
      <c r="AG144" s="311"/>
      <c r="AH144" s="311"/>
      <c r="AI144" s="311"/>
      <c r="AJ144" s="311"/>
      <c r="AK144" s="311"/>
      <c r="AL144" s="311"/>
      <c r="AM144" s="311"/>
      <c r="AN144" s="311"/>
      <c r="AO144" s="311"/>
      <c r="AP144" s="311"/>
      <c r="AQ144" s="311"/>
      <c r="AR144" s="311"/>
      <c r="AS144" s="311"/>
      <c r="AT144" s="311"/>
      <c r="AU144" s="311"/>
      <c r="AV144" s="311"/>
      <c r="AW144" s="311"/>
      <c r="AX144" s="311"/>
      <c r="AY144" s="311"/>
      <c r="AZ144" s="311"/>
      <c r="BA144" s="311"/>
      <c r="BB144" s="311"/>
      <c r="BC144" s="312"/>
      <c r="BD144" s="313" t="s">
        <v>104</v>
      </c>
      <c r="BE144" s="314"/>
      <c r="BF144" s="314"/>
      <c r="BG144" s="314"/>
      <c r="BH144" s="314"/>
      <c r="BI144" s="315"/>
      <c r="BJ144" s="58"/>
      <c r="BK144" s="25"/>
    </row>
    <row r="145" spans="1:63" ht="100.5" customHeight="1" thickBot="1">
      <c r="A145" s="458" t="s">
        <v>210</v>
      </c>
      <c r="B145" s="459"/>
      <c r="C145" s="459"/>
      <c r="D145" s="460"/>
      <c r="E145" s="310" t="s">
        <v>280</v>
      </c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/>
      <c r="AR145" s="311"/>
      <c r="AS145" s="311"/>
      <c r="AT145" s="311"/>
      <c r="AU145" s="311"/>
      <c r="AV145" s="311"/>
      <c r="AW145" s="311"/>
      <c r="AX145" s="311"/>
      <c r="AY145" s="311"/>
      <c r="AZ145" s="311"/>
      <c r="BA145" s="311"/>
      <c r="BB145" s="311"/>
      <c r="BC145" s="312"/>
      <c r="BD145" s="313" t="s">
        <v>162</v>
      </c>
      <c r="BE145" s="314"/>
      <c r="BF145" s="314"/>
      <c r="BG145" s="314"/>
      <c r="BH145" s="314"/>
      <c r="BI145" s="315"/>
      <c r="BJ145" s="58"/>
      <c r="BK145" s="25"/>
    </row>
    <row r="146" spans="1:63" ht="100.5" customHeight="1" thickBot="1">
      <c r="A146" s="458" t="s">
        <v>211</v>
      </c>
      <c r="B146" s="459"/>
      <c r="C146" s="459"/>
      <c r="D146" s="460"/>
      <c r="E146" s="310" t="s">
        <v>277</v>
      </c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311"/>
      <c r="AN146" s="311"/>
      <c r="AO146" s="311"/>
      <c r="AP146" s="311"/>
      <c r="AQ146" s="311"/>
      <c r="AR146" s="311"/>
      <c r="AS146" s="311"/>
      <c r="AT146" s="311"/>
      <c r="AU146" s="311"/>
      <c r="AV146" s="311"/>
      <c r="AW146" s="311"/>
      <c r="AX146" s="311"/>
      <c r="AY146" s="311"/>
      <c r="AZ146" s="311"/>
      <c r="BA146" s="311"/>
      <c r="BB146" s="311"/>
      <c r="BC146" s="312"/>
      <c r="BD146" s="313" t="s">
        <v>261</v>
      </c>
      <c r="BE146" s="314"/>
      <c r="BF146" s="314"/>
      <c r="BG146" s="314"/>
      <c r="BH146" s="314"/>
      <c r="BI146" s="315"/>
      <c r="BJ146" s="58"/>
      <c r="BK146" s="25"/>
    </row>
    <row r="147" spans="1:63" ht="95.25" customHeight="1" thickBot="1">
      <c r="A147" s="458" t="s">
        <v>212</v>
      </c>
      <c r="B147" s="459"/>
      <c r="C147" s="459"/>
      <c r="D147" s="460"/>
      <c r="E147" s="310" t="s">
        <v>214</v>
      </c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311"/>
      <c r="AN147" s="311"/>
      <c r="AO147" s="311"/>
      <c r="AP147" s="311"/>
      <c r="AQ147" s="311"/>
      <c r="AR147" s="311"/>
      <c r="AS147" s="311"/>
      <c r="AT147" s="311"/>
      <c r="AU147" s="311"/>
      <c r="AV147" s="311"/>
      <c r="AW147" s="311"/>
      <c r="AX147" s="311"/>
      <c r="AY147" s="311"/>
      <c r="AZ147" s="311"/>
      <c r="BA147" s="311"/>
      <c r="BB147" s="311"/>
      <c r="BC147" s="312"/>
      <c r="BD147" s="313" t="s">
        <v>289</v>
      </c>
      <c r="BE147" s="314"/>
      <c r="BF147" s="314" t="s">
        <v>160</v>
      </c>
      <c r="BG147" s="314"/>
      <c r="BH147" s="314"/>
      <c r="BI147" s="315"/>
      <c r="BJ147" s="58"/>
      <c r="BK147" s="25"/>
    </row>
    <row r="148" spans="1:62" ht="58.5" customHeight="1" thickBot="1">
      <c r="A148" s="458" t="s">
        <v>213</v>
      </c>
      <c r="B148" s="459"/>
      <c r="C148" s="459"/>
      <c r="D148" s="460"/>
      <c r="E148" s="310" t="s">
        <v>283</v>
      </c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311"/>
      <c r="AG148" s="311"/>
      <c r="AH148" s="311"/>
      <c r="AI148" s="311"/>
      <c r="AJ148" s="311"/>
      <c r="AK148" s="311"/>
      <c r="AL148" s="311"/>
      <c r="AM148" s="311"/>
      <c r="AN148" s="311"/>
      <c r="AO148" s="311"/>
      <c r="AP148" s="311"/>
      <c r="AQ148" s="311"/>
      <c r="AR148" s="311"/>
      <c r="AS148" s="311"/>
      <c r="AT148" s="311"/>
      <c r="AU148" s="311"/>
      <c r="AV148" s="311"/>
      <c r="AW148" s="311"/>
      <c r="AX148" s="311"/>
      <c r="AY148" s="311"/>
      <c r="AZ148" s="311"/>
      <c r="BA148" s="311"/>
      <c r="BB148" s="311"/>
      <c r="BC148" s="312"/>
      <c r="BD148" s="313" t="s">
        <v>205</v>
      </c>
      <c r="BE148" s="314"/>
      <c r="BF148" s="314" t="s">
        <v>258</v>
      </c>
      <c r="BG148" s="314"/>
      <c r="BH148" s="314"/>
      <c r="BI148" s="315"/>
      <c r="BJ148" s="59"/>
    </row>
    <row r="149" spans="1:62" ht="104.25" customHeight="1" thickBot="1">
      <c r="A149" s="458" t="s">
        <v>215</v>
      </c>
      <c r="B149" s="459"/>
      <c r="C149" s="459"/>
      <c r="D149" s="460"/>
      <c r="E149" s="310" t="s">
        <v>281</v>
      </c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/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11"/>
      <c r="AS149" s="311"/>
      <c r="AT149" s="311"/>
      <c r="AU149" s="311"/>
      <c r="AV149" s="311"/>
      <c r="AW149" s="311"/>
      <c r="AX149" s="311"/>
      <c r="AY149" s="311"/>
      <c r="AZ149" s="311"/>
      <c r="BA149" s="311"/>
      <c r="BB149" s="311"/>
      <c r="BC149" s="312"/>
      <c r="BD149" s="313" t="s">
        <v>170</v>
      </c>
      <c r="BE149" s="314"/>
      <c r="BF149" s="314" t="s">
        <v>205</v>
      </c>
      <c r="BG149" s="314"/>
      <c r="BH149" s="314"/>
      <c r="BI149" s="315"/>
      <c r="BJ149" s="59"/>
    </row>
    <row r="150" spans="1:62" ht="60.75" customHeight="1" thickBot="1">
      <c r="A150" s="458" t="s">
        <v>216</v>
      </c>
      <c r="B150" s="459"/>
      <c r="C150" s="459"/>
      <c r="D150" s="460"/>
      <c r="E150" s="310" t="s">
        <v>282</v>
      </c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  <c r="AK150" s="311"/>
      <c r="AL150" s="311"/>
      <c r="AM150" s="311"/>
      <c r="AN150" s="311"/>
      <c r="AO150" s="311"/>
      <c r="AP150" s="311"/>
      <c r="AQ150" s="311"/>
      <c r="AR150" s="311"/>
      <c r="AS150" s="311"/>
      <c r="AT150" s="311"/>
      <c r="AU150" s="311"/>
      <c r="AV150" s="311"/>
      <c r="AW150" s="311"/>
      <c r="AX150" s="311"/>
      <c r="AY150" s="311"/>
      <c r="AZ150" s="311"/>
      <c r="BA150" s="311"/>
      <c r="BB150" s="311"/>
      <c r="BC150" s="312"/>
      <c r="BD150" s="313" t="s">
        <v>171</v>
      </c>
      <c r="BE150" s="314"/>
      <c r="BF150" s="314"/>
      <c r="BG150" s="314"/>
      <c r="BH150" s="314"/>
      <c r="BI150" s="315"/>
      <c r="BJ150" s="59"/>
    </row>
    <row r="151" spans="1:62" ht="97.5" customHeight="1" thickBot="1">
      <c r="A151" s="458" t="s">
        <v>256</v>
      </c>
      <c r="B151" s="459"/>
      <c r="C151" s="459"/>
      <c r="D151" s="460"/>
      <c r="E151" s="310" t="s">
        <v>296</v>
      </c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1"/>
      <c r="AL151" s="311"/>
      <c r="AM151" s="311"/>
      <c r="AN151" s="311"/>
      <c r="AO151" s="311"/>
      <c r="AP151" s="311"/>
      <c r="AQ151" s="311"/>
      <c r="AR151" s="311"/>
      <c r="AS151" s="311"/>
      <c r="AT151" s="311"/>
      <c r="AU151" s="311"/>
      <c r="AV151" s="311"/>
      <c r="AW151" s="311"/>
      <c r="AX151" s="311"/>
      <c r="AY151" s="311"/>
      <c r="AZ151" s="311"/>
      <c r="BA151" s="311"/>
      <c r="BB151" s="311"/>
      <c r="BC151" s="312"/>
      <c r="BD151" s="313" t="s">
        <v>275</v>
      </c>
      <c r="BE151" s="314"/>
      <c r="BF151" s="314"/>
      <c r="BG151" s="314"/>
      <c r="BH151" s="314"/>
      <c r="BI151" s="315"/>
      <c r="BJ151" s="59"/>
    </row>
    <row r="152" spans="1:62" ht="95.25" customHeight="1" thickBot="1">
      <c r="A152" s="458" t="s">
        <v>217</v>
      </c>
      <c r="B152" s="459"/>
      <c r="C152" s="459"/>
      <c r="D152" s="460"/>
      <c r="E152" s="310" t="s">
        <v>284</v>
      </c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1"/>
      <c r="AZ152" s="311"/>
      <c r="BA152" s="311"/>
      <c r="BB152" s="311"/>
      <c r="BC152" s="312"/>
      <c r="BD152" s="313" t="s">
        <v>103</v>
      </c>
      <c r="BE152" s="314"/>
      <c r="BF152" s="314" t="s">
        <v>219</v>
      </c>
      <c r="BG152" s="314"/>
      <c r="BH152" s="314"/>
      <c r="BI152" s="315"/>
      <c r="BJ152" s="59"/>
    </row>
    <row r="153" spans="1:62" ht="54.75" customHeight="1" thickBot="1">
      <c r="A153" s="458" t="s">
        <v>218</v>
      </c>
      <c r="B153" s="459"/>
      <c r="C153" s="459"/>
      <c r="D153" s="460"/>
      <c r="E153" s="310" t="s">
        <v>303</v>
      </c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  <c r="AK153" s="311"/>
      <c r="AL153" s="31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1"/>
      <c r="AZ153" s="311"/>
      <c r="BA153" s="311"/>
      <c r="BB153" s="311"/>
      <c r="BC153" s="312"/>
      <c r="BD153" s="313" t="s">
        <v>122</v>
      </c>
      <c r="BE153" s="314"/>
      <c r="BF153" s="314" t="s">
        <v>221</v>
      </c>
      <c r="BG153" s="314"/>
      <c r="BH153" s="314"/>
      <c r="BI153" s="315"/>
      <c r="BJ153" s="59"/>
    </row>
    <row r="154" spans="1:62" ht="92.25" customHeight="1" thickBot="1">
      <c r="A154" s="458" t="s">
        <v>220</v>
      </c>
      <c r="B154" s="459"/>
      <c r="C154" s="459"/>
      <c r="D154" s="460"/>
      <c r="E154" s="310" t="s">
        <v>254</v>
      </c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311"/>
      <c r="AG154" s="311"/>
      <c r="AH154" s="311"/>
      <c r="AI154" s="311"/>
      <c r="AJ154" s="311"/>
      <c r="AK154" s="311"/>
      <c r="AL154" s="311"/>
      <c r="AM154" s="311"/>
      <c r="AN154" s="311"/>
      <c r="AO154" s="311"/>
      <c r="AP154" s="311"/>
      <c r="AQ154" s="311"/>
      <c r="AR154" s="311"/>
      <c r="AS154" s="311"/>
      <c r="AT154" s="311"/>
      <c r="AU154" s="311"/>
      <c r="AV154" s="311"/>
      <c r="AW154" s="311"/>
      <c r="AX154" s="311"/>
      <c r="AY154" s="311"/>
      <c r="AZ154" s="311"/>
      <c r="BA154" s="311"/>
      <c r="BB154" s="311"/>
      <c r="BC154" s="312"/>
      <c r="BD154" s="313" t="s">
        <v>168</v>
      </c>
      <c r="BE154" s="314"/>
      <c r="BF154" s="314" t="s">
        <v>222</v>
      </c>
      <c r="BG154" s="314"/>
      <c r="BH154" s="314"/>
      <c r="BI154" s="315"/>
      <c r="BJ154" s="59"/>
    </row>
    <row r="155" spans="1:62" ht="99.75" customHeight="1" thickBot="1">
      <c r="A155" s="458" t="s">
        <v>223</v>
      </c>
      <c r="B155" s="459"/>
      <c r="C155" s="459"/>
      <c r="D155" s="460"/>
      <c r="E155" s="310" t="s">
        <v>302</v>
      </c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  <c r="AD155" s="311"/>
      <c r="AE155" s="311"/>
      <c r="AF155" s="311"/>
      <c r="AG155" s="311"/>
      <c r="AH155" s="311"/>
      <c r="AI155" s="311"/>
      <c r="AJ155" s="311"/>
      <c r="AK155" s="311"/>
      <c r="AL155" s="311"/>
      <c r="AM155" s="311"/>
      <c r="AN155" s="311"/>
      <c r="AO155" s="311"/>
      <c r="AP155" s="311"/>
      <c r="AQ155" s="311"/>
      <c r="AR155" s="311"/>
      <c r="AS155" s="311"/>
      <c r="AT155" s="311"/>
      <c r="AU155" s="311"/>
      <c r="AV155" s="311"/>
      <c r="AW155" s="311"/>
      <c r="AX155" s="311"/>
      <c r="AY155" s="311"/>
      <c r="AZ155" s="311"/>
      <c r="BA155" s="311"/>
      <c r="BB155" s="311"/>
      <c r="BC155" s="312"/>
      <c r="BD155" s="313" t="s">
        <v>169</v>
      </c>
      <c r="BE155" s="314"/>
      <c r="BF155" s="314" t="s">
        <v>224</v>
      </c>
      <c r="BG155" s="314"/>
      <c r="BH155" s="314"/>
      <c r="BI155" s="315"/>
      <c r="BJ155" s="59"/>
    </row>
    <row r="156" spans="1:62" ht="99.75" customHeight="1" thickBot="1">
      <c r="A156" s="458" t="s">
        <v>225</v>
      </c>
      <c r="B156" s="459"/>
      <c r="C156" s="459"/>
      <c r="D156" s="460"/>
      <c r="E156" s="310" t="s">
        <v>304</v>
      </c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311"/>
      <c r="AG156" s="311"/>
      <c r="AH156" s="311"/>
      <c r="AI156" s="311"/>
      <c r="AJ156" s="311"/>
      <c r="AK156" s="311"/>
      <c r="AL156" s="311"/>
      <c r="AM156" s="311"/>
      <c r="AN156" s="311"/>
      <c r="AO156" s="311"/>
      <c r="AP156" s="311"/>
      <c r="AQ156" s="311"/>
      <c r="AR156" s="311"/>
      <c r="AS156" s="311"/>
      <c r="AT156" s="311"/>
      <c r="AU156" s="311"/>
      <c r="AV156" s="311"/>
      <c r="AW156" s="311"/>
      <c r="AX156" s="311"/>
      <c r="AY156" s="311"/>
      <c r="AZ156" s="311"/>
      <c r="BA156" s="311"/>
      <c r="BB156" s="311"/>
      <c r="BC156" s="312"/>
      <c r="BD156" s="313" t="s">
        <v>384</v>
      </c>
      <c r="BE156" s="314"/>
      <c r="BF156" s="314" t="s">
        <v>227</v>
      </c>
      <c r="BG156" s="314"/>
      <c r="BH156" s="314"/>
      <c r="BI156" s="315"/>
      <c r="BJ156" s="59"/>
    </row>
    <row r="157" spans="1:62" ht="94.5" customHeight="1" thickBot="1">
      <c r="A157" s="458" t="s">
        <v>226</v>
      </c>
      <c r="B157" s="459"/>
      <c r="C157" s="459"/>
      <c r="D157" s="460"/>
      <c r="E157" s="310" t="s">
        <v>291</v>
      </c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  <c r="AK157" s="311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1"/>
      <c r="AZ157" s="311"/>
      <c r="BA157" s="311"/>
      <c r="BB157" s="311"/>
      <c r="BC157" s="312"/>
      <c r="BD157" s="313" t="s">
        <v>182</v>
      </c>
      <c r="BE157" s="314"/>
      <c r="BF157" s="314" t="s">
        <v>228</v>
      </c>
      <c r="BG157" s="314"/>
      <c r="BH157" s="314"/>
      <c r="BI157" s="315"/>
      <c r="BJ157" s="59"/>
    </row>
    <row r="158" spans="1:62" ht="95.25" customHeight="1" thickBot="1">
      <c r="A158" s="458" t="s">
        <v>229</v>
      </c>
      <c r="B158" s="459"/>
      <c r="C158" s="459"/>
      <c r="D158" s="460"/>
      <c r="E158" s="310" t="s">
        <v>301</v>
      </c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1"/>
      <c r="AL158" s="311"/>
      <c r="AM158" s="311"/>
      <c r="AN158" s="311"/>
      <c r="AO158" s="311"/>
      <c r="AP158" s="311"/>
      <c r="AQ158" s="311"/>
      <c r="AR158" s="311"/>
      <c r="AS158" s="311"/>
      <c r="AT158" s="311"/>
      <c r="AU158" s="311"/>
      <c r="AV158" s="311"/>
      <c r="AW158" s="311"/>
      <c r="AX158" s="311"/>
      <c r="AY158" s="311"/>
      <c r="AZ158" s="311"/>
      <c r="BA158" s="311"/>
      <c r="BB158" s="311"/>
      <c r="BC158" s="312"/>
      <c r="BD158" s="313" t="s">
        <v>386</v>
      </c>
      <c r="BE158" s="314"/>
      <c r="BF158" s="314" t="s">
        <v>230</v>
      </c>
      <c r="BG158" s="314"/>
      <c r="BH158" s="314"/>
      <c r="BI158" s="315"/>
      <c r="BJ158" s="59"/>
    </row>
    <row r="159" spans="1:62" ht="101.25" customHeight="1" thickBot="1">
      <c r="A159" s="458" t="s">
        <v>231</v>
      </c>
      <c r="B159" s="459"/>
      <c r="C159" s="459"/>
      <c r="D159" s="460"/>
      <c r="E159" s="310" t="s">
        <v>305</v>
      </c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311"/>
      <c r="AL159" s="311"/>
      <c r="AM159" s="311"/>
      <c r="AN159" s="311"/>
      <c r="AO159" s="311"/>
      <c r="AP159" s="311"/>
      <c r="AQ159" s="311"/>
      <c r="AR159" s="311"/>
      <c r="AS159" s="311"/>
      <c r="AT159" s="311"/>
      <c r="AU159" s="311"/>
      <c r="AV159" s="311"/>
      <c r="AW159" s="311"/>
      <c r="AX159" s="311"/>
      <c r="AY159" s="311"/>
      <c r="AZ159" s="311"/>
      <c r="BA159" s="311"/>
      <c r="BB159" s="311"/>
      <c r="BC159" s="312"/>
      <c r="BD159" s="313" t="s">
        <v>328</v>
      </c>
      <c r="BE159" s="314"/>
      <c r="BF159" s="314" t="s">
        <v>232</v>
      </c>
      <c r="BG159" s="314"/>
      <c r="BH159" s="314"/>
      <c r="BI159" s="315"/>
      <c r="BJ159" s="59"/>
    </row>
    <row r="160" spans="1:62" ht="97.5" customHeight="1" thickBot="1">
      <c r="A160" s="458" t="s">
        <v>233</v>
      </c>
      <c r="B160" s="459"/>
      <c r="C160" s="459"/>
      <c r="D160" s="460"/>
      <c r="E160" s="310" t="s">
        <v>428</v>
      </c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  <c r="AK160" s="311"/>
      <c r="AL160" s="311"/>
      <c r="AM160" s="311"/>
      <c r="AN160" s="311"/>
      <c r="AO160" s="311"/>
      <c r="AP160" s="311"/>
      <c r="AQ160" s="311"/>
      <c r="AR160" s="311"/>
      <c r="AS160" s="311"/>
      <c r="AT160" s="311"/>
      <c r="AU160" s="311"/>
      <c r="AV160" s="311"/>
      <c r="AW160" s="311"/>
      <c r="AX160" s="311"/>
      <c r="AY160" s="311"/>
      <c r="AZ160" s="311"/>
      <c r="BA160" s="311"/>
      <c r="BB160" s="311"/>
      <c r="BC160" s="312"/>
      <c r="BD160" s="313" t="s">
        <v>331</v>
      </c>
      <c r="BE160" s="314"/>
      <c r="BF160" s="314" t="s">
        <v>234</v>
      </c>
      <c r="BG160" s="314"/>
      <c r="BH160" s="314"/>
      <c r="BI160" s="315"/>
      <c r="BJ160" s="59"/>
    </row>
    <row r="161" spans="1:62" ht="99.75" customHeight="1" thickBot="1">
      <c r="A161" s="458" t="s">
        <v>235</v>
      </c>
      <c r="B161" s="459"/>
      <c r="C161" s="459"/>
      <c r="D161" s="460"/>
      <c r="E161" s="310" t="s">
        <v>285</v>
      </c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  <c r="AK161" s="311"/>
      <c r="AL161" s="311"/>
      <c r="AM161" s="311"/>
      <c r="AN161" s="311"/>
      <c r="AO161" s="311"/>
      <c r="AP161" s="311"/>
      <c r="AQ161" s="311"/>
      <c r="AR161" s="311"/>
      <c r="AS161" s="311"/>
      <c r="AT161" s="311"/>
      <c r="AU161" s="311"/>
      <c r="AV161" s="311"/>
      <c r="AW161" s="311"/>
      <c r="AX161" s="311"/>
      <c r="AY161" s="311"/>
      <c r="AZ161" s="311"/>
      <c r="BA161" s="311"/>
      <c r="BB161" s="311"/>
      <c r="BC161" s="312"/>
      <c r="BD161" s="313" t="s">
        <v>332</v>
      </c>
      <c r="BE161" s="314"/>
      <c r="BF161" s="314" t="s">
        <v>236</v>
      </c>
      <c r="BG161" s="314"/>
      <c r="BH161" s="314"/>
      <c r="BI161" s="315"/>
      <c r="BJ161" s="59"/>
    </row>
    <row r="162" spans="1:62" ht="105" customHeight="1" thickBot="1">
      <c r="A162" s="458" t="s">
        <v>237</v>
      </c>
      <c r="B162" s="459"/>
      <c r="C162" s="459"/>
      <c r="D162" s="460"/>
      <c r="E162" s="310" t="s">
        <v>292</v>
      </c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  <c r="AK162" s="311"/>
      <c r="AL162" s="311"/>
      <c r="AM162" s="311"/>
      <c r="AN162" s="311"/>
      <c r="AO162" s="311"/>
      <c r="AP162" s="311"/>
      <c r="AQ162" s="311"/>
      <c r="AR162" s="311"/>
      <c r="AS162" s="311"/>
      <c r="AT162" s="311"/>
      <c r="AU162" s="311"/>
      <c r="AV162" s="311"/>
      <c r="AW162" s="311"/>
      <c r="AX162" s="311"/>
      <c r="AY162" s="311"/>
      <c r="AZ162" s="311"/>
      <c r="BA162" s="311"/>
      <c r="BB162" s="311"/>
      <c r="BC162" s="312"/>
      <c r="BD162" s="313" t="s">
        <v>364</v>
      </c>
      <c r="BE162" s="314"/>
      <c r="BF162" s="314" t="s">
        <v>185</v>
      </c>
      <c r="BG162" s="314"/>
      <c r="BH162" s="314"/>
      <c r="BI162" s="315"/>
      <c r="BJ162" s="59"/>
    </row>
    <row r="163" spans="1:62" ht="104.25" customHeight="1" thickBot="1">
      <c r="A163" s="458" t="s">
        <v>238</v>
      </c>
      <c r="B163" s="459"/>
      <c r="C163" s="459"/>
      <c r="D163" s="460"/>
      <c r="E163" s="310" t="s">
        <v>429</v>
      </c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  <c r="AL163" s="311"/>
      <c r="AM163" s="311"/>
      <c r="AN163" s="311"/>
      <c r="AO163" s="311"/>
      <c r="AP163" s="311"/>
      <c r="AQ163" s="311"/>
      <c r="AR163" s="311"/>
      <c r="AS163" s="311"/>
      <c r="AT163" s="311"/>
      <c r="AU163" s="311"/>
      <c r="AV163" s="311"/>
      <c r="AW163" s="311"/>
      <c r="AX163" s="311"/>
      <c r="AY163" s="311"/>
      <c r="AZ163" s="311"/>
      <c r="BA163" s="311"/>
      <c r="BB163" s="311"/>
      <c r="BC163" s="312"/>
      <c r="BD163" s="313" t="s">
        <v>366</v>
      </c>
      <c r="BE163" s="314"/>
      <c r="BF163" s="314" t="s">
        <v>186</v>
      </c>
      <c r="BG163" s="314"/>
      <c r="BH163" s="314"/>
      <c r="BI163" s="315"/>
      <c r="BJ163" s="59"/>
    </row>
    <row r="164" spans="1:62" ht="56.25" customHeight="1" thickBot="1">
      <c r="A164" s="458" t="s">
        <v>239</v>
      </c>
      <c r="B164" s="459"/>
      <c r="C164" s="459"/>
      <c r="D164" s="460"/>
      <c r="E164" s="310" t="s">
        <v>388</v>
      </c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311"/>
      <c r="AG164" s="311"/>
      <c r="AH164" s="311"/>
      <c r="AI164" s="311"/>
      <c r="AJ164" s="311"/>
      <c r="AK164" s="311"/>
      <c r="AL164" s="311"/>
      <c r="AM164" s="311"/>
      <c r="AN164" s="311"/>
      <c r="AO164" s="311"/>
      <c r="AP164" s="311"/>
      <c r="AQ164" s="311"/>
      <c r="AR164" s="311"/>
      <c r="AS164" s="311"/>
      <c r="AT164" s="311"/>
      <c r="AU164" s="311"/>
      <c r="AV164" s="311"/>
      <c r="AW164" s="311"/>
      <c r="AX164" s="311"/>
      <c r="AY164" s="311"/>
      <c r="AZ164" s="311"/>
      <c r="BA164" s="311"/>
      <c r="BB164" s="311"/>
      <c r="BC164" s="312"/>
      <c r="BD164" s="313" t="s">
        <v>387</v>
      </c>
      <c r="BE164" s="314"/>
      <c r="BF164" s="314" t="s">
        <v>187</v>
      </c>
      <c r="BG164" s="314"/>
      <c r="BH164" s="314"/>
      <c r="BI164" s="315"/>
      <c r="BJ164" s="59"/>
    </row>
    <row r="165" spans="1:62" ht="115.5" customHeight="1" thickBot="1">
      <c r="A165" s="458" t="s">
        <v>240</v>
      </c>
      <c r="B165" s="459"/>
      <c r="C165" s="459"/>
      <c r="D165" s="460"/>
      <c r="E165" s="310" t="s">
        <v>389</v>
      </c>
      <c r="F165" s="311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311"/>
      <c r="AG165" s="311"/>
      <c r="AH165" s="311"/>
      <c r="AI165" s="311"/>
      <c r="AJ165" s="311"/>
      <c r="AK165" s="311"/>
      <c r="AL165" s="311"/>
      <c r="AM165" s="311"/>
      <c r="AN165" s="311"/>
      <c r="AO165" s="311"/>
      <c r="AP165" s="311"/>
      <c r="AQ165" s="311"/>
      <c r="AR165" s="311"/>
      <c r="AS165" s="311"/>
      <c r="AT165" s="311"/>
      <c r="AU165" s="311"/>
      <c r="AV165" s="311"/>
      <c r="AW165" s="311"/>
      <c r="AX165" s="311"/>
      <c r="AY165" s="311"/>
      <c r="AZ165" s="311"/>
      <c r="BA165" s="311"/>
      <c r="BB165" s="311"/>
      <c r="BC165" s="312"/>
      <c r="BD165" s="313" t="s">
        <v>387</v>
      </c>
      <c r="BE165" s="314"/>
      <c r="BF165" s="314" t="s">
        <v>188</v>
      </c>
      <c r="BG165" s="314"/>
      <c r="BH165" s="314"/>
      <c r="BI165" s="315"/>
      <c r="BJ165" s="59"/>
    </row>
    <row r="166" spans="1:62" ht="92.25" customHeight="1" thickBot="1">
      <c r="A166" s="458" t="s">
        <v>241</v>
      </c>
      <c r="B166" s="459"/>
      <c r="C166" s="459"/>
      <c r="D166" s="460"/>
      <c r="E166" s="310" t="s">
        <v>447</v>
      </c>
      <c r="F166" s="311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311"/>
      <c r="AJ166" s="311"/>
      <c r="AK166" s="311"/>
      <c r="AL166" s="311"/>
      <c r="AM166" s="311"/>
      <c r="AN166" s="311"/>
      <c r="AO166" s="311"/>
      <c r="AP166" s="311"/>
      <c r="AQ166" s="311"/>
      <c r="AR166" s="311"/>
      <c r="AS166" s="311"/>
      <c r="AT166" s="311"/>
      <c r="AU166" s="311"/>
      <c r="AV166" s="311"/>
      <c r="AW166" s="311"/>
      <c r="AX166" s="311"/>
      <c r="AY166" s="311"/>
      <c r="AZ166" s="311"/>
      <c r="BA166" s="311"/>
      <c r="BB166" s="311"/>
      <c r="BC166" s="312"/>
      <c r="BD166" s="313" t="s">
        <v>391</v>
      </c>
      <c r="BE166" s="314"/>
      <c r="BF166" s="314" t="s">
        <v>189</v>
      </c>
      <c r="BG166" s="314"/>
      <c r="BH166" s="314"/>
      <c r="BI166" s="315"/>
      <c r="BJ166" s="59"/>
    </row>
    <row r="167" spans="1:62" ht="136.5" customHeight="1" thickBot="1">
      <c r="A167" s="458" t="s">
        <v>242</v>
      </c>
      <c r="B167" s="459"/>
      <c r="C167" s="459"/>
      <c r="D167" s="460"/>
      <c r="E167" s="310" t="s">
        <v>448</v>
      </c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  <c r="AD167" s="311"/>
      <c r="AE167" s="311"/>
      <c r="AF167" s="311"/>
      <c r="AG167" s="311"/>
      <c r="AH167" s="311"/>
      <c r="AI167" s="311"/>
      <c r="AJ167" s="311"/>
      <c r="AK167" s="311"/>
      <c r="AL167" s="311"/>
      <c r="AM167" s="311"/>
      <c r="AN167" s="311"/>
      <c r="AO167" s="311"/>
      <c r="AP167" s="311"/>
      <c r="AQ167" s="311"/>
      <c r="AR167" s="311"/>
      <c r="AS167" s="311"/>
      <c r="AT167" s="311"/>
      <c r="AU167" s="311"/>
      <c r="AV167" s="311"/>
      <c r="AW167" s="311"/>
      <c r="AX167" s="311"/>
      <c r="AY167" s="311"/>
      <c r="AZ167" s="311"/>
      <c r="BA167" s="311"/>
      <c r="BB167" s="311"/>
      <c r="BC167" s="312"/>
      <c r="BD167" s="313" t="s">
        <v>376</v>
      </c>
      <c r="BE167" s="314"/>
      <c r="BF167" s="314"/>
      <c r="BG167" s="314"/>
      <c r="BH167" s="314"/>
      <c r="BI167" s="315"/>
      <c r="BJ167" s="59"/>
    </row>
    <row r="168" spans="1:62" ht="84" customHeight="1" thickBot="1">
      <c r="A168" s="307" t="s">
        <v>293</v>
      </c>
      <c r="B168" s="308"/>
      <c r="C168" s="308"/>
      <c r="D168" s="309"/>
      <c r="E168" s="310" t="s">
        <v>451</v>
      </c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311"/>
      <c r="AG168" s="311"/>
      <c r="AH168" s="311"/>
      <c r="AI168" s="311"/>
      <c r="AJ168" s="311"/>
      <c r="AK168" s="311"/>
      <c r="AL168" s="311"/>
      <c r="AM168" s="311"/>
      <c r="AN168" s="311"/>
      <c r="AO168" s="311"/>
      <c r="AP168" s="311"/>
      <c r="AQ168" s="311"/>
      <c r="AR168" s="311"/>
      <c r="AS168" s="311"/>
      <c r="AT168" s="311"/>
      <c r="AU168" s="311"/>
      <c r="AV168" s="311"/>
      <c r="AW168" s="311"/>
      <c r="AX168" s="311"/>
      <c r="AY168" s="311"/>
      <c r="AZ168" s="311"/>
      <c r="BA168" s="311"/>
      <c r="BB168" s="311"/>
      <c r="BC168" s="312"/>
      <c r="BD168" s="313" t="s">
        <v>378</v>
      </c>
      <c r="BE168" s="314"/>
      <c r="BF168" s="314"/>
      <c r="BG168" s="314"/>
      <c r="BH168" s="314"/>
      <c r="BI168" s="315"/>
      <c r="BJ168" s="59"/>
    </row>
    <row r="169" spans="1:62" ht="100.5" customHeight="1" thickBot="1">
      <c r="A169" s="458" t="s">
        <v>445</v>
      </c>
      <c r="B169" s="459"/>
      <c r="C169" s="459"/>
      <c r="D169" s="460"/>
      <c r="E169" s="310" t="s">
        <v>392</v>
      </c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  <c r="AB169" s="311"/>
      <c r="AC169" s="311"/>
      <c r="AD169" s="311"/>
      <c r="AE169" s="311"/>
      <c r="AF169" s="311"/>
      <c r="AG169" s="311"/>
      <c r="AH169" s="311"/>
      <c r="AI169" s="311"/>
      <c r="AJ169" s="311"/>
      <c r="AK169" s="311"/>
      <c r="AL169" s="311"/>
      <c r="AM169" s="311"/>
      <c r="AN169" s="311"/>
      <c r="AO169" s="311"/>
      <c r="AP169" s="311"/>
      <c r="AQ169" s="311"/>
      <c r="AR169" s="311"/>
      <c r="AS169" s="311"/>
      <c r="AT169" s="311"/>
      <c r="AU169" s="311"/>
      <c r="AV169" s="311"/>
      <c r="AW169" s="311"/>
      <c r="AX169" s="311"/>
      <c r="AY169" s="311"/>
      <c r="AZ169" s="311"/>
      <c r="BA169" s="311"/>
      <c r="BB169" s="311"/>
      <c r="BC169" s="312"/>
      <c r="BD169" s="313" t="s">
        <v>207</v>
      </c>
      <c r="BE169" s="314"/>
      <c r="BF169" s="314"/>
      <c r="BG169" s="314"/>
      <c r="BH169" s="314"/>
      <c r="BI169" s="315"/>
      <c r="BJ169" s="59"/>
    </row>
    <row r="170" spans="1:62" ht="97.5" customHeight="1" thickBot="1">
      <c r="A170" s="458" t="s">
        <v>243</v>
      </c>
      <c r="B170" s="459"/>
      <c r="C170" s="459"/>
      <c r="D170" s="460"/>
      <c r="E170" s="310" t="s">
        <v>250</v>
      </c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/>
      <c r="AD170" s="311"/>
      <c r="AE170" s="311"/>
      <c r="AF170" s="311"/>
      <c r="AG170" s="311"/>
      <c r="AH170" s="311"/>
      <c r="AI170" s="311"/>
      <c r="AJ170" s="311"/>
      <c r="AK170" s="311"/>
      <c r="AL170" s="311"/>
      <c r="AM170" s="311"/>
      <c r="AN170" s="311"/>
      <c r="AO170" s="311"/>
      <c r="AP170" s="311"/>
      <c r="AQ170" s="311"/>
      <c r="AR170" s="311"/>
      <c r="AS170" s="311"/>
      <c r="AT170" s="311"/>
      <c r="AU170" s="311"/>
      <c r="AV170" s="311"/>
      <c r="AW170" s="311"/>
      <c r="AX170" s="311"/>
      <c r="AY170" s="311"/>
      <c r="AZ170" s="311"/>
      <c r="BA170" s="311"/>
      <c r="BB170" s="311"/>
      <c r="BC170" s="312"/>
      <c r="BD170" s="313" t="s">
        <v>172</v>
      </c>
      <c r="BE170" s="314"/>
      <c r="BF170" s="314" t="s">
        <v>172</v>
      </c>
      <c r="BG170" s="314"/>
      <c r="BH170" s="314"/>
      <c r="BI170" s="315"/>
      <c r="BJ170" s="59"/>
    </row>
    <row r="171" spans="1:62" ht="105" customHeight="1" thickBot="1">
      <c r="A171" s="458" t="s">
        <v>244</v>
      </c>
      <c r="B171" s="459"/>
      <c r="C171" s="459"/>
      <c r="D171" s="460"/>
      <c r="E171" s="310" t="s">
        <v>294</v>
      </c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311"/>
      <c r="AC171" s="311"/>
      <c r="AD171" s="311"/>
      <c r="AE171" s="311"/>
      <c r="AF171" s="311"/>
      <c r="AG171" s="311"/>
      <c r="AH171" s="311"/>
      <c r="AI171" s="311"/>
      <c r="AJ171" s="311"/>
      <c r="AK171" s="311"/>
      <c r="AL171" s="311"/>
      <c r="AM171" s="311"/>
      <c r="AN171" s="311"/>
      <c r="AO171" s="311"/>
      <c r="AP171" s="311"/>
      <c r="AQ171" s="311"/>
      <c r="AR171" s="311"/>
      <c r="AS171" s="311"/>
      <c r="AT171" s="311"/>
      <c r="AU171" s="311"/>
      <c r="AV171" s="311"/>
      <c r="AW171" s="311"/>
      <c r="AX171" s="311"/>
      <c r="AY171" s="311"/>
      <c r="AZ171" s="311"/>
      <c r="BA171" s="311"/>
      <c r="BB171" s="311"/>
      <c r="BC171" s="312"/>
      <c r="BD171" s="313" t="s">
        <v>173</v>
      </c>
      <c r="BE171" s="314"/>
      <c r="BF171" s="314" t="s">
        <v>173</v>
      </c>
      <c r="BG171" s="314"/>
      <c r="BH171" s="314"/>
      <c r="BI171" s="315"/>
      <c r="BJ171" s="59"/>
    </row>
    <row r="172" spans="1:62" ht="107.25" customHeight="1" thickBot="1">
      <c r="A172" s="458" t="s">
        <v>245</v>
      </c>
      <c r="B172" s="459"/>
      <c r="C172" s="459"/>
      <c r="D172" s="460"/>
      <c r="E172" s="310" t="s">
        <v>437</v>
      </c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  <c r="AD172" s="311"/>
      <c r="AE172" s="311"/>
      <c r="AF172" s="311"/>
      <c r="AG172" s="311"/>
      <c r="AH172" s="311"/>
      <c r="AI172" s="311"/>
      <c r="AJ172" s="311"/>
      <c r="AK172" s="311"/>
      <c r="AL172" s="311"/>
      <c r="AM172" s="311"/>
      <c r="AN172" s="311"/>
      <c r="AO172" s="311"/>
      <c r="AP172" s="311"/>
      <c r="AQ172" s="311"/>
      <c r="AR172" s="311"/>
      <c r="AS172" s="311"/>
      <c r="AT172" s="311"/>
      <c r="AU172" s="311"/>
      <c r="AV172" s="311"/>
      <c r="AW172" s="311"/>
      <c r="AX172" s="311"/>
      <c r="AY172" s="311"/>
      <c r="AZ172" s="311"/>
      <c r="BA172" s="311"/>
      <c r="BB172" s="311"/>
      <c r="BC172" s="312"/>
      <c r="BD172" s="313" t="s">
        <v>190</v>
      </c>
      <c r="BE172" s="314"/>
      <c r="BF172" s="314" t="s">
        <v>174</v>
      </c>
      <c r="BG172" s="314"/>
      <c r="BH172" s="314"/>
      <c r="BI172" s="315"/>
      <c r="BJ172" s="59"/>
    </row>
    <row r="173" spans="1:62" ht="94.5" customHeight="1" thickBot="1">
      <c r="A173" s="458" t="s">
        <v>246</v>
      </c>
      <c r="B173" s="459"/>
      <c r="C173" s="459"/>
      <c r="D173" s="460"/>
      <c r="E173" s="310" t="s">
        <v>438</v>
      </c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11"/>
      <c r="AS173" s="311"/>
      <c r="AT173" s="311"/>
      <c r="AU173" s="311"/>
      <c r="AV173" s="311"/>
      <c r="AW173" s="311"/>
      <c r="AX173" s="311"/>
      <c r="AY173" s="311"/>
      <c r="AZ173" s="311"/>
      <c r="BA173" s="311"/>
      <c r="BB173" s="311"/>
      <c r="BC173" s="312"/>
      <c r="BD173" s="313" t="s">
        <v>191</v>
      </c>
      <c r="BE173" s="314"/>
      <c r="BF173" s="314" t="s">
        <v>192</v>
      </c>
      <c r="BG173" s="314"/>
      <c r="BH173" s="314"/>
      <c r="BI173" s="315"/>
      <c r="BJ173" s="59"/>
    </row>
    <row r="174" spans="1:62" ht="57.75" customHeight="1" thickBot="1">
      <c r="A174" s="458" t="s">
        <v>247</v>
      </c>
      <c r="B174" s="459"/>
      <c r="C174" s="459"/>
      <c r="D174" s="460"/>
      <c r="E174" s="310" t="s">
        <v>393</v>
      </c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/>
      <c r="AR174" s="311"/>
      <c r="AS174" s="311"/>
      <c r="AT174" s="311"/>
      <c r="AU174" s="311"/>
      <c r="AV174" s="311"/>
      <c r="AW174" s="311"/>
      <c r="AX174" s="311"/>
      <c r="AY174" s="311"/>
      <c r="AZ174" s="311"/>
      <c r="BA174" s="311"/>
      <c r="BB174" s="311"/>
      <c r="BC174" s="312"/>
      <c r="BD174" s="313" t="s">
        <v>360</v>
      </c>
      <c r="BE174" s="314"/>
      <c r="BF174" s="314" t="s">
        <v>193</v>
      </c>
      <c r="BG174" s="314"/>
      <c r="BH174" s="314"/>
      <c r="BI174" s="315"/>
      <c r="BJ174" s="59"/>
    </row>
    <row r="175" spans="1:62" ht="161.25" customHeight="1" thickBot="1">
      <c r="A175" s="486" t="s">
        <v>248</v>
      </c>
      <c r="B175" s="487"/>
      <c r="C175" s="487"/>
      <c r="D175" s="488"/>
      <c r="E175" s="310" t="s">
        <v>439</v>
      </c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311"/>
      <c r="AG175" s="311"/>
      <c r="AH175" s="311"/>
      <c r="AI175" s="311"/>
      <c r="AJ175" s="311"/>
      <c r="AK175" s="311"/>
      <c r="AL175" s="311"/>
      <c r="AM175" s="311"/>
      <c r="AN175" s="311"/>
      <c r="AO175" s="311"/>
      <c r="AP175" s="311"/>
      <c r="AQ175" s="311"/>
      <c r="AR175" s="311"/>
      <c r="AS175" s="311"/>
      <c r="AT175" s="311"/>
      <c r="AU175" s="311"/>
      <c r="AV175" s="311"/>
      <c r="AW175" s="311"/>
      <c r="AX175" s="311"/>
      <c r="AY175" s="311"/>
      <c r="AZ175" s="311"/>
      <c r="BA175" s="311"/>
      <c r="BB175" s="311"/>
      <c r="BC175" s="312"/>
      <c r="BD175" s="313" t="s">
        <v>363</v>
      </c>
      <c r="BE175" s="314"/>
      <c r="BF175" s="314" t="s">
        <v>179</v>
      </c>
      <c r="BG175" s="314"/>
      <c r="BH175" s="314"/>
      <c r="BI175" s="315"/>
      <c r="BJ175" s="59"/>
    </row>
    <row r="176" spans="1:62" ht="59.25" customHeight="1" thickBot="1">
      <c r="A176" s="307" t="s">
        <v>249</v>
      </c>
      <c r="B176" s="308"/>
      <c r="C176" s="308"/>
      <c r="D176" s="309"/>
      <c r="E176" s="310" t="s">
        <v>287</v>
      </c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/>
      <c r="AR176" s="311"/>
      <c r="AS176" s="311"/>
      <c r="AT176" s="311"/>
      <c r="AU176" s="311"/>
      <c r="AV176" s="311"/>
      <c r="AW176" s="311"/>
      <c r="AX176" s="311"/>
      <c r="AY176" s="311"/>
      <c r="AZ176" s="311"/>
      <c r="BA176" s="311"/>
      <c r="BB176" s="311"/>
      <c r="BC176" s="312"/>
      <c r="BD176" s="313" t="s">
        <v>192</v>
      </c>
      <c r="BE176" s="314"/>
      <c r="BF176" s="314" t="s">
        <v>197</v>
      </c>
      <c r="BG176" s="314"/>
      <c r="BH176" s="314"/>
      <c r="BI176" s="315"/>
      <c r="BJ176" s="59"/>
    </row>
    <row r="177" spans="1:62" ht="83.25" customHeight="1" thickBot="1">
      <c r="A177" s="458" t="s">
        <v>251</v>
      </c>
      <c r="B177" s="459"/>
      <c r="C177" s="459"/>
      <c r="D177" s="460"/>
      <c r="E177" s="310" t="s">
        <v>394</v>
      </c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  <c r="AK177" s="311"/>
      <c r="AL177" s="311"/>
      <c r="AM177" s="311"/>
      <c r="AN177" s="311"/>
      <c r="AO177" s="311"/>
      <c r="AP177" s="311"/>
      <c r="AQ177" s="311"/>
      <c r="AR177" s="311"/>
      <c r="AS177" s="311"/>
      <c r="AT177" s="311"/>
      <c r="AU177" s="311"/>
      <c r="AV177" s="311"/>
      <c r="AW177" s="311"/>
      <c r="AX177" s="311"/>
      <c r="AY177" s="311"/>
      <c r="AZ177" s="311"/>
      <c r="BA177" s="311"/>
      <c r="BB177" s="311"/>
      <c r="BC177" s="312"/>
      <c r="BD177" s="313" t="s">
        <v>193</v>
      </c>
      <c r="BE177" s="314"/>
      <c r="BF177" s="314"/>
      <c r="BG177" s="314"/>
      <c r="BH177" s="314"/>
      <c r="BI177" s="315"/>
      <c r="BJ177" s="59"/>
    </row>
    <row r="178" spans="1:62" ht="156.75" customHeight="1" thickBot="1">
      <c r="A178" s="458" t="s">
        <v>252</v>
      </c>
      <c r="B178" s="459"/>
      <c r="C178" s="459"/>
      <c r="D178" s="460"/>
      <c r="E178" s="310" t="s">
        <v>440</v>
      </c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/>
      <c r="AE178" s="311"/>
      <c r="AF178" s="311"/>
      <c r="AG178" s="311"/>
      <c r="AH178" s="311"/>
      <c r="AI178" s="311"/>
      <c r="AJ178" s="311"/>
      <c r="AK178" s="311"/>
      <c r="AL178" s="311"/>
      <c r="AM178" s="311"/>
      <c r="AN178" s="311"/>
      <c r="AO178" s="311"/>
      <c r="AP178" s="311"/>
      <c r="AQ178" s="311"/>
      <c r="AR178" s="311"/>
      <c r="AS178" s="311"/>
      <c r="AT178" s="311"/>
      <c r="AU178" s="311"/>
      <c r="AV178" s="311"/>
      <c r="AW178" s="311"/>
      <c r="AX178" s="311"/>
      <c r="AY178" s="311"/>
      <c r="AZ178" s="311"/>
      <c r="BA178" s="311"/>
      <c r="BB178" s="311"/>
      <c r="BC178" s="312"/>
      <c r="BD178" s="313" t="s">
        <v>342</v>
      </c>
      <c r="BE178" s="314"/>
      <c r="BF178" s="314"/>
      <c r="BG178" s="314"/>
      <c r="BH178" s="314"/>
      <c r="BI178" s="315"/>
      <c r="BJ178" s="59"/>
    </row>
    <row r="179" spans="1:62" ht="57.75" customHeight="1" thickBot="1">
      <c r="A179" s="458" t="s">
        <v>253</v>
      </c>
      <c r="B179" s="459"/>
      <c r="C179" s="459"/>
      <c r="D179" s="460"/>
      <c r="E179" s="310" t="s">
        <v>395</v>
      </c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/>
      <c r="AE179" s="311"/>
      <c r="AF179" s="311"/>
      <c r="AG179" s="311"/>
      <c r="AH179" s="311"/>
      <c r="AI179" s="311"/>
      <c r="AJ179" s="311"/>
      <c r="AK179" s="311"/>
      <c r="AL179" s="311"/>
      <c r="AM179" s="311"/>
      <c r="AN179" s="311"/>
      <c r="AO179" s="311"/>
      <c r="AP179" s="311"/>
      <c r="AQ179" s="311"/>
      <c r="AR179" s="311"/>
      <c r="AS179" s="311"/>
      <c r="AT179" s="311"/>
      <c r="AU179" s="311"/>
      <c r="AV179" s="311"/>
      <c r="AW179" s="311"/>
      <c r="AX179" s="311"/>
      <c r="AY179" s="311"/>
      <c r="AZ179" s="311"/>
      <c r="BA179" s="311"/>
      <c r="BB179" s="311"/>
      <c r="BC179" s="312"/>
      <c r="BD179" s="313" t="s">
        <v>343</v>
      </c>
      <c r="BE179" s="314"/>
      <c r="BF179" s="314"/>
      <c r="BG179" s="314"/>
      <c r="BH179" s="314"/>
      <c r="BI179" s="315"/>
      <c r="BJ179" s="59"/>
    </row>
    <row r="180" spans="1:62" ht="133.5" customHeight="1" thickBot="1">
      <c r="A180" s="458" t="s">
        <v>255</v>
      </c>
      <c r="B180" s="459"/>
      <c r="C180" s="459"/>
      <c r="D180" s="460"/>
      <c r="E180" s="310" t="s">
        <v>450</v>
      </c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  <c r="AD180" s="311"/>
      <c r="AE180" s="311"/>
      <c r="AF180" s="311"/>
      <c r="AG180" s="311"/>
      <c r="AH180" s="311"/>
      <c r="AI180" s="311"/>
      <c r="AJ180" s="311"/>
      <c r="AK180" s="311"/>
      <c r="AL180" s="311"/>
      <c r="AM180" s="311"/>
      <c r="AN180" s="311"/>
      <c r="AO180" s="311"/>
      <c r="AP180" s="311"/>
      <c r="AQ180" s="311"/>
      <c r="AR180" s="311"/>
      <c r="AS180" s="311"/>
      <c r="AT180" s="311"/>
      <c r="AU180" s="311"/>
      <c r="AV180" s="311"/>
      <c r="AW180" s="311"/>
      <c r="AX180" s="311"/>
      <c r="AY180" s="311"/>
      <c r="AZ180" s="311"/>
      <c r="BA180" s="311"/>
      <c r="BB180" s="311"/>
      <c r="BC180" s="312"/>
      <c r="BD180" s="313" t="s">
        <v>194</v>
      </c>
      <c r="BE180" s="314"/>
      <c r="BF180" s="314"/>
      <c r="BG180" s="314"/>
      <c r="BH180" s="314"/>
      <c r="BI180" s="315"/>
      <c r="BJ180" s="59"/>
    </row>
    <row r="181" spans="1:62" ht="100.5" customHeight="1" thickBot="1">
      <c r="A181" s="458" t="s">
        <v>257</v>
      </c>
      <c r="B181" s="459"/>
      <c r="C181" s="459"/>
      <c r="D181" s="460"/>
      <c r="E181" s="310" t="s">
        <v>286</v>
      </c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1"/>
      <c r="AE181" s="311"/>
      <c r="AF181" s="311"/>
      <c r="AG181" s="311"/>
      <c r="AH181" s="311"/>
      <c r="AI181" s="311"/>
      <c r="AJ181" s="311"/>
      <c r="AK181" s="311"/>
      <c r="AL181" s="311"/>
      <c r="AM181" s="311"/>
      <c r="AN181" s="311"/>
      <c r="AO181" s="311"/>
      <c r="AP181" s="311"/>
      <c r="AQ181" s="311"/>
      <c r="AR181" s="311"/>
      <c r="AS181" s="311"/>
      <c r="AT181" s="311"/>
      <c r="AU181" s="311"/>
      <c r="AV181" s="311"/>
      <c r="AW181" s="311"/>
      <c r="AX181" s="311"/>
      <c r="AY181" s="311"/>
      <c r="AZ181" s="311"/>
      <c r="BA181" s="311"/>
      <c r="BB181" s="311"/>
      <c r="BC181" s="312"/>
      <c r="BD181" s="313" t="s">
        <v>195</v>
      </c>
      <c r="BE181" s="314"/>
      <c r="BF181" s="314"/>
      <c r="BG181" s="314"/>
      <c r="BH181" s="314"/>
      <c r="BI181" s="315"/>
      <c r="BJ181" s="59"/>
    </row>
    <row r="182" spans="1:62" ht="75" customHeight="1" thickBot="1">
      <c r="A182" s="307" t="s">
        <v>259</v>
      </c>
      <c r="B182" s="308"/>
      <c r="C182" s="308"/>
      <c r="D182" s="309"/>
      <c r="E182" s="310" t="s">
        <v>441</v>
      </c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311"/>
      <c r="AD182" s="311"/>
      <c r="AE182" s="311"/>
      <c r="AF182" s="311"/>
      <c r="AG182" s="311"/>
      <c r="AH182" s="311"/>
      <c r="AI182" s="311"/>
      <c r="AJ182" s="311"/>
      <c r="AK182" s="311"/>
      <c r="AL182" s="311"/>
      <c r="AM182" s="311"/>
      <c r="AN182" s="311"/>
      <c r="AO182" s="311"/>
      <c r="AP182" s="311"/>
      <c r="AQ182" s="311"/>
      <c r="AR182" s="311"/>
      <c r="AS182" s="311"/>
      <c r="AT182" s="311"/>
      <c r="AU182" s="311"/>
      <c r="AV182" s="311"/>
      <c r="AW182" s="311"/>
      <c r="AX182" s="311"/>
      <c r="AY182" s="311"/>
      <c r="AZ182" s="311"/>
      <c r="BA182" s="311"/>
      <c r="BB182" s="311"/>
      <c r="BC182" s="312"/>
      <c r="BD182" s="313" t="s">
        <v>344</v>
      </c>
      <c r="BE182" s="314"/>
      <c r="BF182" s="314"/>
      <c r="BG182" s="314"/>
      <c r="BH182" s="314"/>
      <c r="BI182" s="315"/>
      <c r="BJ182" s="59"/>
    </row>
    <row r="183" spans="1:62" ht="97.5" customHeight="1" thickBot="1">
      <c r="A183" s="307" t="s">
        <v>396</v>
      </c>
      <c r="B183" s="308"/>
      <c r="C183" s="308"/>
      <c r="D183" s="309"/>
      <c r="E183" s="310" t="s">
        <v>442</v>
      </c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1"/>
      <c r="AB183" s="311"/>
      <c r="AC183" s="311"/>
      <c r="AD183" s="311"/>
      <c r="AE183" s="311"/>
      <c r="AF183" s="311"/>
      <c r="AG183" s="311"/>
      <c r="AH183" s="311"/>
      <c r="AI183" s="311"/>
      <c r="AJ183" s="311"/>
      <c r="AK183" s="311"/>
      <c r="AL183" s="311"/>
      <c r="AM183" s="311"/>
      <c r="AN183" s="311"/>
      <c r="AO183" s="311"/>
      <c r="AP183" s="311"/>
      <c r="AQ183" s="311"/>
      <c r="AR183" s="311"/>
      <c r="AS183" s="311"/>
      <c r="AT183" s="311"/>
      <c r="AU183" s="311"/>
      <c r="AV183" s="311"/>
      <c r="AW183" s="311"/>
      <c r="AX183" s="311"/>
      <c r="AY183" s="311"/>
      <c r="AZ183" s="311"/>
      <c r="BA183" s="311"/>
      <c r="BB183" s="311"/>
      <c r="BC183" s="312"/>
      <c r="BD183" s="313" t="s">
        <v>196</v>
      </c>
      <c r="BE183" s="314"/>
      <c r="BF183" s="314"/>
      <c r="BG183" s="314"/>
      <c r="BH183" s="314"/>
      <c r="BI183" s="315"/>
      <c r="BJ183" s="59"/>
    </row>
    <row r="184" spans="1:62" ht="156" customHeight="1" thickBot="1">
      <c r="A184" s="307" t="s">
        <v>398</v>
      </c>
      <c r="B184" s="308"/>
      <c r="C184" s="308"/>
      <c r="D184" s="309"/>
      <c r="E184" s="310" t="s">
        <v>400</v>
      </c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311"/>
      <c r="AG184" s="311"/>
      <c r="AH184" s="311"/>
      <c r="AI184" s="311"/>
      <c r="AJ184" s="311"/>
      <c r="AK184" s="311"/>
      <c r="AL184" s="311"/>
      <c r="AM184" s="311"/>
      <c r="AN184" s="311"/>
      <c r="AO184" s="311"/>
      <c r="AP184" s="311"/>
      <c r="AQ184" s="311"/>
      <c r="AR184" s="311"/>
      <c r="AS184" s="311"/>
      <c r="AT184" s="311"/>
      <c r="AU184" s="311"/>
      <c r="AV184" s="311"/>
      <c r="AW184" s="311"/>
      <c r="AX184" s="311"/>
      <c r="AY184" s="311"/>
      <c r="AZ184" s="311"/>
      <c r="BA184" s="311"/>
      <c r="BB184" s="311"/>
      <c r="BC184" s="312"/>
      <c r="BD184" s="313" t="s">
        <v>399</v>
      </c>
      <c r="BE184" s="314"/>
      <c r="BF184" s="314"/>
      <c r="BG184" s="314"/>
      <c r="BH184" s="314"/>
      <c r="BI184" s="315"/>
      <c r="BJ184" s="59"/>
    </row>
    <row r="185" spans="1:62" ht="98.25" customHeight="1" thickBot="1">
      <c r="A185" s="307" t="s">
        <v>401</v>
      </c>
      <c r="B185" s="308"/>
      <c r="C185" s="308"/>
      <c r="D185" s="309"/>
      <c r="E185" s="310" t="s">
        <v>443</v>
      </c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1"/>
      <c r="AB185" s="311"/>
      <c r="AC185" s="311"/>
      <c r="AD185" s="311"/>
      <c r="AE185" s="311"/>
      <c r="AF185" s="311"/>
      <c r="AG185" s="311"/>
      <c r="AH185" s="311"/>
      <c r="AI185" s="311"/>
      <c r="AJ185" s="311"/>
      <c r="AK185" s="311"/>
      <c r="AL185" s="311"/>
      <c r="AM185" s="311"/>
      <c r="AN185" s="311"/>
      <c r="AO185" s="311"/>
      <c r="AP185" s="311"/>
      <c r="AQ185" s="311"/>
      <c r="AR185" s="311"/>
      <c r="AS185" s="311"/>
      <c r="AT185" s="311"/>
      <c r="AU185" s="311"/>
      <c r="AV185" s="311"/>
      <c r="AW185" s="311"/>
      <c r="AX185" s="311"/>
      <c r="AY185" s="311"/>
      <c r="AZ185" s="311"/>
      <c r="BA185" s="311"/>
      <c r="BB185" s="311"/>
      <c r="BC185" s="312"/>
      <c r="BD185" s="313" t="s">
        <v>202</v>
      </c>
      <c r="BE185" s="314"/>
      <c r="BF185" s="314"/>
      <c r="BG185" s="314"/>
      <c r="BH185" s="314"/>
      <c r="BI185" s="315"/>
      <c r="BJ185" s="59"/>
    </row>
    <row r="186" spans="1:62" ht="135" customHeight="1" thickBot="1">
      <c r="A186" s="307" t="s">
        <v>402</v>
      </c>
      <c r="B186" s="308"/>
      <c r="C186" s="308"/>
      <c r="D186" s="309"/>
      <c r="E186" s="310" t="s">
        <v>444</v>
      </c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  <c r="AD186" s="311"/>
      <c r="AE186" s="311"/>
      <c r="AF186" s="311"/>
      <c r="AG186" s="311"/>
      <c r="AH186" s="311"/>
      <c r="AI186" s="311"/>
      <c r="AJ186" s="311"/>
      <c r="AK186" s="311"/>
      <c r="AL186" s="311"/>
      <c r="AM186" s="311"/>
      <c r="AN186" s="311"/>
      <c r="AO186" s="311"/>
      <c r="AP186" s="311"/>
      <c r="AQ186" s="311"/>
      <c r="AR186" s="311"/>
      <c r="AS186" s="311"/>
      <c r="AT186" s="311"/>
      <c r="AU186" s="311"/>
      <c r="AV186" s="311"/>
      <c r="AW186" s="311"/>
      <c r="AX186" s="311"/>
      <c r="AY186" s="311"/>
      <c r="AZ186" s="311"/>
      <c r="BA186" s="311"/>
      <c r="BB186" s="311"/>
      <c r="BC186" s="312"/>
      <c r="BD186" s="313" t="s">
        <v>203</v>
      </c>
      <c r="BE186" s="314"/>
      <c r="BF186" s="314"/>
      <c r="BG186" s="314"/>
      <c r="BH186" s="314"/>
      <c r="BI186" s="315"/>
      <c r="BJ186" s="59"/>
    </row>
    <row r="187" spans="1:62" ht="102" customHeight="1" thickBot="1">
      <c r="A187" s="307" t="s">
        <v>403</v>
      </c>
      <c r="B187" s="308"/>
      <c r="C187" s="308"/>
      <c r="D187" s="309"/>
      <c r="E187" s="310" t="s">
        <v>404</v>
      </c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311"/>
      <c r="AG187" s="311"/>
      <c r="AH187" s="311"/>
      <c r="AI187" s="311"/>
      <c r="AJ187" s="311"/>
      <c r="AK187" s="311"/>
      <c r="AL187" s="311"/>
      <c r="AM187" s="311"/>
      <c r="AN187" s="311"/>
      <c r="AO187" s="311"/>
      <c r="AP187" s="311"/>
      <c r="AQ187" s="311"/>
      <c r="AR187" s="311"/>
      <c r="AS187" s="311"/>
      <c r="AT187" s="311"/>
      <c r="AU187" s="311"/>
      <c r="AV187" s="311"/>
      <c r="AW187" s="311"/>
      <c r="AX187" s="311"/>
      <c r="AY187" s="311"/>
      <c r="AZ187" s="311"/>
      <c r="BA187" s="311"/>
      <c r="BB187" s="311"/>
      <c r="BC187" s="312"/>
      <c r="BD187" s="313" t="s">
        <v>204</v>
      </c>
      <c r="BE187" s="314"/>
      <c r="BF187" s="314"/>
      <c r="BG187" s="314"/>
      <c r="BH187" s="314"/>
      <c r="BI187" s="315"/>
      <c r="BJ187" s="59"/>
    </row>
    <row r="188" spans="1:61" ht="70.5" customHeight="1">
      <c r="A188" s="461" t="s">
        <v>433</v>
      </c>
      <c r="B188" s="461"/>
      <c r="C188" s="461"/>
      <c r="D188" s="461"/>
      <c r="E188" s="461"/>
      <c r="F188" s="461"/>
      <c r="G188" s="461"/>
      <c r="H188" s="461"/>
      <c r="I188" s="461"/>
      <c r="J188" s="461"/>
      <c r="K188" s="461"/>
      <c r="L188" s="461"/>
      <c r="M188" s="461"/>
      <c r="N188" s="461"/>
      <c r="O188" s="461"/>
      <c r="P188" s="461"/>
      <c r="Q188" s="461"/>
      <c r="R188" s="461"/>
      <c r="S188" s="461"/>
      <c r="T188" s="461"/>
      <c r="U188" s="461"/>
      <c r="V188" s="461"/>
      <c r="W188" s="461"/>
      <c r="X188" s="461"/>
      <c r="Y188" s="461"/>
      <c r="Z188" s="461"/>
      <c r="AA188" s="461"/>
      <c r="AB188" s="461"/>
      <c r="AC188" s="461"/>
      <c r="AD188" s="461"/>
      <c r="AE188" s="461"/>
      <c r="AF188" s="461"/>
      <c r="AG188" s="461"/>
      <c r="AH188" s="461"/>
      <c r="AI188" s="461"/>
      <c r="AJ188" s="461"/>
      <c r="AK188" s="461"/>
      <c r="AL188" s="461"/>
      <c r="AM188" s="461"/>
      <c r="AN188" s="461"/>
      <c r="AO188" s="461"/>
      <c r="AP188" s="461"/>
      <c r="AQ188" s="461"/>
      <c r="AR188" s="461"/>
      <c r="AS188" s="461"/>
      <c r="AT188" s="461"/>
      <c r="AU188" s="461"/>
      <c r="AV188" s="461"/>
      <c r="AW188" s="461"/>
      <c r="AX188" s="461"/>
      <c r="AY188" s="461"/>
      <c r="AZ188" s="461"/>
      <c r="BA188" s="461"/>
      <c r="BB188" s="461"/>
      <c r="BC188" s="461"/>
      <c r="BD188" s="461"/>
      <c r="BE188" s="461"/>
      <c r="BF188" s="461"/>
      <c r="BG188" s="461"/>
      <c r="BH188" s="461"/>
      <c r="BI188" s="253"/>
    </row>
    <row r="189" spans="1:61" ht="53.25" customHeight="1">
      <c r="A189" s="484" t="s">
        <v>423</v>
      </c>
      <c r="B189" s="484"/>
      <c r="C189" s="484"/>
      <c r="D189" s="484"/>
      <c r="E189" s="484"/>
      <c r="F189" s="484"/>
      <c r="G189" s="484"/>
      <c r="H189" s="484"/>
      <c r="I189" s="484"/>
      <c r="J189" s="484"/>
      <c r="K189" s="484"/>
      <c r="L189" s="484"/>
      <c r="M189" s="484"/>
      <c r="N189" s="484"/>
      <c r="O189" s="484"/>
      <c r="P189" s="484"/>
      <c r="Q189" s="484"/>
      <c r="R189" s="484"/>
      <c r="S189" s="484"/>
      <c r="T189" s="484"/>
      <c r="U189" s="484"/>
      <c r="V189" s="484"/>
      <c r="W189" s="282"/>
      <c r="X189" s="282"/>
      <c r="Y189" s="282"/>
      <c r="Z189" s="282"/>
      <c r="AA189" s="282"/>
      <c r="AB189" s="282"/>
      <c r="AC189" s="282"/>
      <c r="AD189" s="282"/>
      <c r="AE189" s="282"/>
      <c r="AF189" s="282"/>
      <c r="AG189" s="282"/>
      <c r="AH189" s="282"/>
      <c r="AI189" s="282"/>
      <c r="AJ189" s="282"/>
      <c r="AK189" s="282"/>
      <c r="AL189" s="282"/>
      <c r="AM189" s="282"/>
      <c r="AN189" s="282"/>
      <c r="AO189" s="282"/>
      <c r="AP189" s="282"/>
      <c r="AQ189" s="282"/>
      <c r="AR189" s="282"/>
      <c r="AS189" s="282"/>
      <c r="AT189" s="282"/>
      <c r="AU189" s="282"/>
      <c r="AV189" s="282"/>
      <c r="AW189" s="282"/>
      <c r="AX189" s="282"/>
      <c r="AY189" s="282"/>
      <c r="AZ189" s="282"/>
      <c r="BA189" s="282"/>
      <c r="BB189" s="282"/>
      <c r="BC189" s="282"/>
      <c r="BD189" s="282"/>
      <c r="BE189" s="282"/>
      <c r="BF189" s="282"/>
      <c r="BG189" s="282"/>
      <c r="BH189" s="282"/>
      <c r="BI189" s="253"/>
    </row>
    <row r="190" spans="1:61" ht="103.5" customHeight="1">
      <c r="A190" s="283" t="s">
        <v>159</v>
      </c>
      <c r="B190" s="283"/>
      <c r="C190" s="283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4"/>
      <c r="S190" s="284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5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6"/>
      <c r="BF190" s="287"/>
      <c r="BG190" s="287"/>
      <c r="BH190" s="287"/>
      <c r="BI190" s="288"/>
    </row>
    <row r="191" spans="1:61" ht="47.25" customHeight="1">
      <c r="A191" s="289" t="s">
        <v>107</v>
      </c>
      <c r="B191" s="290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1"/>
      <c r="S191" s="291"/>
      <c r="T191" s="290"/>
      <c r="U191" s="290"/>
      <c r="V191" s="290"/>
      <c r="W191" s="290"/>
      <c r="X191" s="290"/>
      <c r="Y191" s="290"/>
      <c r="Z191" s="290"/>
      <c r="AA191" s="290"/>
      <c r="AB191" s="290"/>
      <c r="AC191" s="290"/>
      <c r="AD191" s="290"/>
      <c r="AE191" s="292"/>
      <c r="AF191" s="293"/>
      <c r="AG191" s="290"/>
      <c r="AH191" s="290"/>
      <c r="AI191" s="290"/>
      <c r="AJ191" s="289" t="s">
        <v>107</v>
      </c>
      <c r="AK191" s="290"/>
      <c r="AL191" s="290"/>
      <c r="AM191" s="290"/>
      <c r="AN191" s="290"/>
      <c r="AO191" s="290"/>
      <c r="AP191" s="290"/>
      <c r="AQ191" s="290"/>
      <c r="AR191" s="290"/>
      <c r="AS191" s="290"/>
      <c r="AT191" s="290"/>
      <c r="AU191" s="290"/>
      <c r="AV191" s="290"/>
      <c r="AW191" s="290"/>
      <c r="AX191" s="290"/>
      <c r="AY191" s="290"/>
      <c r="AZ191" s="290"/>
      <c r="BA191" s="290"/>
      <c r="BB191" s="290"/>
      <c r="BC191" s="290"/>
      <c r="BD191" s="290"/>
      <c r="BE191" s="290"/>
      <c r="BF191" s="287"/>
      <c r="BG191" s="287"/>
      <c r="BH191" s="287"/>
      <c r="BI191" s="288"/>
    </row>
    <row r="192" spans="1:61" ht="57" customHeight="1">
      <c r="A192" s="293" t="s">
        <v>314</v>
      </c>
      <c r="B192" s="290"/>
      <c r="C192" s="290"/>
      <c r="D192" s="290"/>
      <c r="E192" s="290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  <c r="AB192" s="294"/>
      <c r="AC192" s="294"/>
      <c r="AD192" s="294"/>
      <c r="AE192" s="294"/>
      <c r="AF192" s="294"/>
      <c r="AG192" s="294"/>
      <c r="AH192" s="290"/>
      <c r="AI192" s="290"/>
      <c r="AJ192" s="631" t="s">
        <v>117</v>
      </c>
      <c r="AK192" s="631"/>
      <c r="AL192" s="631"/>
      <c r="AM192" s="631"/>
      <c r="AN192" s="631"/>
      <c r="AO192" s="631"/>
      <c r="AP192" s="631"/>
      <c r="AQ192" s="631"/>
      <c r="AR192" s="631"/>
      <c r="AS192" s="631"/>
      <c r="AT192" s="631"/>
      <c r="AU192" s="631"/>
      <c r="AV192" s="631"/>
      <c r="AW192" s="631"/>
      <c r="AX192" s="631"/>
      <c r="AY192" s="631"/>
      <c r="AZ192" s="631"/>
      <c r="BA192" s="631"/>
      <c r="BB192" s="631"/>
      <c r="BC192" s="631"/>
      <c r="BD192" s="631"/>
      <c r="BE192" s="295"/>
      <c r="BF192" s="287"/>
      <c r="BG192" s="287"/>
      <c r="BH192" s="287"/>
      <c r="BI192" s="288"/>
    </row>
    <row r="193" spans="1:61" ht="56.25" customHeight="1">
      <c r="A193" s="293" t="s">
        <v>315</v>
      </c>
      <c r="B193" s="290"/>
      <c r="C193" s="290"/>
      <c r="D193" s="290"/>
      <c r="E193" s="290"/>
      <c r="F193" s="290"/>
      <c r="G193" s="290"/>
      <c r="H193" s="290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/>
      <c r="T193" s="296"/>
      <c r="U193" s="296"/>
      <c r="V193" s="296"/>
      <c r="W193" s="296"/>
      <c r="X193" s="296"/>
      <c r="Y193" s="296"/>
      <c r="Z193" s="296"/>
      <c r="AA193" s="296"/>
      <c r="AB193" s="296"/>
      <c r="AC193" s="296"/>
      <c r="AD193" s="290"/>
      <c r="AE193" s="292"/>
      <c r="AF193" s="290"/>
      <c r="AG193" s="290"/>
      <c r="AH193" s="290"/>
      <c r="AI193" s="290"/>
      <c r="AJ193" s="631"/>
      <c r="AK193" s="631"/>
      <c r="AL193" s="631"/>
      <c r="AM193" s="631"/>
      <c r="AN193" s="631"/>
      <c r="AO193" s="631"/>
      <c r="AP193" s="631"/>
      <c r="AQ193" s="631"/>
      <c r="AR193" s="631"/>
      <c r="AS193" s="631"/>
      <c r="AT193" s="631"/>
      <c r="AU193" s="631"/>
      <c r="AV193" s="631"/>
      <c r="AW193" s="631"/>
      <c r="AX193" s="631"/>
      <c r="AY193" s="631"/>
      <c r="AZ193" s="631"/>
      <c r="BA193" s="631"/>
      <c r="BB193" s="631"/>
      <c r="BC193" s="631"/>
      <c r="BD193" s="631"/>
      <c r="BE193" s="295"/>
      <c r="BF193" s="287"/>
      <c r="BG193" s="287"/>
      <c r="BH193" s="287"/>
      <c r="BI193" s="288"/>
    </row>
    <row r="194" spans="1:61" ht="63.75" customHeight="1">
      <c r="A194" s="640"/>
      <c r="B194" s="640"/>
      <c r="C194" s="640"/>
      <c r="D194" s="640"/>
      <c r="E194" s="640"/>
      <c r="F194" s="640"/>
      <c r="G194" s="290"/>
      <c r="H194" s="485" t="s">
        <v>155</v>
      </c>
      <c r="I194" s="485"/>
      <c r="J194" s="485"/>
      <c r="K194" s="485"/>
      <c r="L194" s="485"/>
      <c r="M194" s="485"/>
      <c r="N194" s="485"/>
      <c r="O194" s="485"/>
      <c r="P194" s="485"/>
      <c r="Q194" s="294"/>
      <c r="R194" s="294"/>
      <c r="S194" s="294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290"/>
      <c r="AD194" s="290"/>
      <c r="AE194" s="292"/>
      <c r="AF194" s="290"/>
      <c r="AG194" s="290"/>
      <c r="AH194" s="290"/>
      <c r="AI194" s="290"/>
      <c r="AJ194" s="640"/>
      <c r="AK194" s="640"/>
      <c r="AL194" s="640"/>
      <c r="AM194" s="640"/>
      <c r="AN194" s="640"/>
      <c r="AO194" s="640"/>
      <c r="AP194" s="295"/>
      <c r="AQ194" s="483" t="s">
        <v>118</v>
      </c>
      <c r="AR194" s="483"/>
      <c r="AS194" s="483"/>
      <c r="AT194" s="483"/>
      <c r="AU194" s="483"/>
      <c r="AV194" s="483"/>
      <c r="AW194" s="483"/>
      <c r="AX194" s="483"/>
      <c r="AY194" s="483"/>
      <c r="AZ194" s="483"/>
      <c r="BA194" s="483"/>
      <c r="BB194" s="483"/>
      <c r="BC194" s="483"/>
      <c r="BD194" s="483"/>
      <c r="BE194" s="483"/>
      <c r="BF194" s="287"/>
      <c r="BG194" s="287"/>
      <c r="BH194" s="287"/>
      <c r="BI194" s="288"/>
    </row>
    <row r="195" spans="1:61" ht="31.5" customHeight="1">
      <c r="A195" s="297"/>
      <c r="B195" s="290"/>
      <c r="C195" s="290"/>
      <c r="D195" s="290"/>
      <c r="E195" s="290"/>
      <c r="F195" s="290"/>
      <c r="G195" s="290"/>
      <c r="H195" s="297"/>
      <c r="I195" s="290"/>
      <c r="J195" s="290"/>
      <c r="K195" s="290"/>
      <c r="L195" s="290"/>
      <c r="M195" s="290"/>
      <c r="N195" s="290"/>
      <c r="O195" s="290"/>
      <c r="P195" s="290"/>
      <c r="Q195" s="290"/>
      <c r="R195" s="291"/>
      <c r="S195" s="291"/>
      <c r="T195" s="290"/>
      <c r="U195" s="290"/>
      <c r="V195" s="290"/>
      <c r="W195" s="290"/>
      <c r="X195" s="290"/>
      <c r="Y195" s="290"/>
      <c r="Z195" s="290"/>
      <c r="AA195" s="290"/>
      <c r="AB195" s="290"/>
      <c r="AC195" s="290"/>
      <c r="AD195" s="290"/>
      <c r="AE195" s="292"/>
      <c r="AF195" s="290"/>
      <c r="AG195" s="290"/>
      <c r="AH195" s="290"/>
      <c r="AI195" s="290"/>
      <c r="AJ195" s="639"/>
      <c r="AK195" s="639"/>
      <c r="AL195" s="639"/>
      <c r="AM195" s="639"/>
      <c r="AN195" s="639"/>
      <c r="AO195" s="639"/>
      <c r="AP195" s="290"/>
      <c r="AQ195" s="298"/>
      <c r="AR195" s="298"/>
      <c r="AS195" s="298"/>
      <c r="AT195" s="298"/>
      <c r="AU195" s="298"/>
      <c r="AV195" s="298"/>
      <c r="AW195" s="290"/>
      <c r="AX195" s="290"/>
      <c r="AY195" s="290"/>
      <c r="AZ195" s="290"/>
      <c r="BA195" s="290"/>
      <c r="BB195" s="290"/>
      <c r="BC195" s="290"/>
      <c r="BD195" s="290"/>
      <c r="BE195" s="290"/>
      <c r="BF195" s="287"/>
      <c r="BG195" s="287"/>
      <c r="BH195" s="287"/>
      <c r="BI195" s="288"/>
    </row>
    <row r="196" spans="1:61" ht="27.75" customHeight="1">
      <c r="A196" s="640"/>
      <c r="B196" s="640"/>
      <c r="C196" s="640"/>
      <c r="D196" s="640"/>
      <c r="E196" s="640"/>
      <c r="F196" s="64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1"/>
      <c r="S196" s="291"/>
      <c r="T196" s="290"/>
      <c r="U196" s="290"/>
      <c r="V196" s="290"/>
      <c r="W196" s="290"/>
      <c r="X196" s="290"/>
      <c r="Y196" s="290"/>
      <c r="Z196" s="290"/>
      <c r="AA196" s="290"/>
      <c r="AB196" s="290"/>
      <c r="AC196" s="290"/>
      <c r="AD196" s="290"/>
      <c r="AE196" s="292"/>
      <c r="AF196" s="290"/>
      <c r="AG196" s="290"/>
      <c r="AH196" s="290"/>
      <c r="AI196" s="290"/>
      <c r="AJ196" s="640"/>
      <c r="AK196" s="640"/>
      <c r="AL196" s="640"/>
      <c r="AM196" s="640"/>
      <c r="AN196" s="640"/>
      <c r="AO196" s="640"/>
      <c r="AP196" s="290"/>
      <c r="AQ196" s="293"/>
      <c r="AR196" s="293"/>
      <c r="AS196" s="293"/>
      <c r="AT196" s="293"/>
      <c r="AU196" s="293"/>
      <c r="AV196" s="293"/>
      <c r="AW196" s="290"/>
      <c r="AX196" s="290"/>
      <c r="AY196" s="290"/>
      <c r="AZ196" s="290"/>
      <c r="BA196" s="290"/>
      <c r="BB196" s="290"/>
      <c r="BC196" s="290"/>
      <c r="BD196" s="290"/>
      <c r="BE196" s="290"/>
      <c r="BF196" s="287"/>
      <c r="BG196" s="287"/>
      <c r="BH196" s="287"/>
      <c r="BI196" s="288"/>
    </row>
    <row r="197" spans="1:61" ht="83.25" customHeight="1">
      <c r="A197" s="639"/>
      <c r="B197" s="639"/>
      <c r="C197" s="639"/>
      <c r="D197" s="639"/>
      <c r="E197" s="639"/>
      <c r="F197" s="639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1"/>
      <c r="S197" s="291"/>
      <c r="T197" s="290"/>
      <c r="U197" s="290"/>
      <c r="V197" s="290"/>
      <c r="W197" s="290"/>
      <c r="X197" s="290"/>
      <c r="Y197" s="290"/>
      <c r="Z197" s="290"/>
      <c r="AA197" s="290"/>
      <c r="AB197" s="290"/>
      <c r="AC197" s="290"/>
      <c r="AD197" s="290"/>
      <c r="AE197" s="292"/>
      <c r="AF197" s="290"/>
      <c r="AG197" s="290"/>
      <c r="AH197" s="290"/>
      <c r="AI197" s="290"/>
      <c r="AJ197" s="639"/>
      <c r="AK197" s="639"/>
      <c r="AL197" s="639"/>
      <c r="AM197" s="639"/>
      <c r="AN197" s="639"/>
      <c r="AO197" s="639"/>
      <c r="AP197" s="290"/>
      <c r="AQ197" s="290"/>
      <c r="AR197" s="290"/>
      <c r="AS197" s="290"/>
      <c r="AT197" s="290"/>
      <c r="AU197" s="290"/>
      <c r="AV197" s="290"/>
      <c r="AW197" s="290"/>
      <c r="AX197" s="290"/>
      <c r="AY197" s="290"/>
      <c r="AZ197" s="290"/>
      <c r="BA197" s="290"/>
      <c r="BB197" s="290"/>
      <c r="BC197" s="290"/>
      <c r="BD197" s="290"/>
      <c r="BE197" s="290"/>
      <c r="BF197" s="287"/>
      <c r="BG197" s="287"/>
      <c r="BH197" s="287"/>
      <c r="BI197" s="288"/>
    </row>
    <row r="198" spans="1:61" ht="43.5" customHeight="1">
      <c r="A198" s="299" t="s">
        <v>316</v>
      </c>
      <c r="B198" s="299"/>
      <c r="C198" s="299"/>
      <c r="D198" s="299"/>
      <c r="E198" s="299"/>
      <c r="F198" s="299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  <c r="AB198" s="294"/>
      <c r="AC198" s="294"/>
      <c r="AD198" s="294"/>
      <c r="AE198" s="294"/>
      <c r="AF198" s="294"/>
      <c r="AG198" s="294"/>
      <c r="AH198" s="294"/>
      <c r="AI198" s="290"/>
      <c r="AJ198" s="642" t="s">
        <v>431</v>
      </c>
      <c r="AK198" s="642"/>
      <c r="AL198" s="642"/>
      <c r="AM198" s="642"/>
      <c r="AN198" s="642"/>
      <c r="AO198" s="642"/>
      <c r="AP198" s="642"/>
      <c r="AQ198" s="642"/>
      <c r="AR198" s="642"/>
      <c r="AS198" s="642"/>
      <c r="AT198" s="642"/>
      <c r="AU198" s="642"/>
      <c r="AV198" s="642"/>
      <c r="AW198" s="642"/>
      <c r="AX198" s="642"/>
      <c r="AY198" s="642"/>
      <c r="AZ198" s="642"/>
      <c r="BA198" s="642"/>
      <c r="BB198" s="642"/>
      <c r="BC198" s="642"/>
      <c r="BD198" s="642"/>
      <c r="BE198" s="642"/>
      <c r="BF198" s="642"/>
      <c r="BG198" s="642"/>
      <c r="BH198" s="642"/>
      <c r="BI198" s="295"/>
    </row>
    <row r="199" spans="1:61" ht="54.75" customHeight="1">
      <c r="A199" s="293" t="s">
        <v>317</v>
      </c>
      <c r="B199" s="293"/>
      <c r="C199" s="293"/>
      <c r="D199" s="293"/>
      <c r="E199" s="293"/>
      <c r="F199" s="293"/>
      <c r="G199" s="293"/>
      <c r="H199" s="293"/>
      <c r="I199" s="293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  <c r="AB199" s="296"/>
      <c r="AC199" s="296"/>
      <c r="AD199" s="290"/>
      <c r="AE199" s="292"/>
      <c r="AF199" s="290"/>
      <c r="AG199" s="290"/>
      <c r="AH199" s="290"/>
      <c r="AI199" s="290"/>
      <c r="AJ199" s="642"/>
      <c r="AK199" s="642"/>
      <c r="AL199" s="642"/>
      <c r="AM199" s="642"/>
      <c r="AN199" s="642"/>
      <c r="AO199" s="642"/>
      <c r="AP199" s="642"/>
      <c r="AQ199" s="642"/>
      <c r="AR199" s="642"/>
      <c r="AS199" s="642"/>
      <c r="AT199" s="642"/>
      <c r="AU199" s="642"/>
      <c r="AV199" s="642"/>
      <c r="AW199" s="642"/>
      <c r="AX199" s="642"/>
      <c r="AY199" s="642"/>
      <c r="AZ199" s="642"/>
      <c r="BA199" s="642"/>
      <c r="BB199" s="642"/>
      <c r="BC199" s="642"/>
      <c r="BD199" s="642"/>
      <c r="BE199" s="642"/>
      <c r="BF199" s="642"/>
      <c r="BG199" s="642"/>
      <c r="BH199" s="642"/>
      <c r="BI199" s="295"/>
    </row>
    <row r="200" spans="1:61" ht="60.75" customHeight="1">
      <c r="A200" s="640"/>
      <c r="B200" s="640"/>
      <c r="C200" s="640"/>
      <c r="D200" s="640"/>
      <c r="E200" s="640"/>
      <c r="F200" s="640"/>
      <c r="G200" s="290"/>
      <c r="H200" s="646" t="s">
        <v>430</v>
      </c>
      <c r="I200" s="646"/>
      <c r="J200" s="646"/>
      <c r="K200" s="646"/>
      <c r="L200" s="646"/>
      <c r="M200" s="646"/>
      <c r="N200" s="646"/>
      <c r="O200" s="646"/>
      <c r="P200" s="646"/>
      <c r="Q200" s="646"/>
      <c r="R200" s="646"/>
      <c r="S200" s="646"/>
      <c r="T200" s="646"/>
      <c r="U200" s="646"/>
      <c r="V200" s="646"/>
      <c r="W200" s="646"/>
      <c r="X200" s="646"/>
      <c r="Y200" s="646"/>
      <c r="Z200" s="646"/>
      <c r="AA200" s="301"/>
      <c r="AB200" s="301"/>
      <c r="AC200" s="301"/>
      <c r="AD200" s="290"/>
      <c r="AE200" s="292"/>
      <c r="AF200" s="290"/>
      <c r="AG200" s="290"/>
      <c r="AH200" s="290"/>
      <c r="AI200" s="290"/>
      <c r="AJ200" s="641"/>
      <c r="AK200" s="641"/>
      <c r="AL200" s="641"/>
      <c r="AM200" s="641"/>
      <c r="AN200" s="641"/>
      <c r="AO200" s="641"/>
      <c r="AP200" s="300"/>
      <c r="AQ200" s="485" t="s">
        <v>119</v>
      </c>
      <c r="AR200" s="485"/>
      <c r="AS200" s="485"/>
      <c r="AT200" s="485"/>
      <c r="AU200" s="485"/>
      <c r="AV200" s="485"/>
      <c r="AW200" s="302"/>
      <c r="AX200" s="302"/>
      <c r="AY200" s="302"/>
      <c r="AZ200" s="302"/>
      <c r="BA200" s="302"/>
      <c r="BB200" s="302"/>
      <c r="BC200" s="302"/>
      <c r="BD200" s="302"/>
      <c r="BE200" s="302"/>
      <c r="BF200" s="302"/>
      <c r="BG200" s="302"/>
      <c r="BH200" s="302"/>
      <c r="BI200" s="295"/>
    </row>
    <row r="201" spans="1:61" ht="57" customHeight="1">
      <c r="A201" s="650" t="s">
        <v>157</v>
      </c>
      <c r="B201" s="650"/>
      <c r="C201" s="650"/>
      <c r="D201" s="650"/>
      <c r="E201" s="650"/>
      <c r="F201" s="650"/>
      <c r="G201" s="290"/>
      <c r="H201" s="297"/>
      <c r="I201" s="290"/>
      <c r="J201" s="290"/>
      <c r="K201" s="290"/>
      <c r="L201" s="290"/>
      <c r="M201" s="290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Y201" s="301"/>
      <c r="Z201" s="301"/>
      <c r="AA201" s="301"/>
      <c r="AB201" s="301"/>
      <c r="AC201" s="301"/>
      <c r="AD201" s="290"/>
      <c r="AE201" s="292"/>
      <c r="AF201" s="290"/>
      <c r="AG201" s="290"/>
      <c r="AH201" s="290"/>
      <c r="AI201" s="290"/>
      <c r="AJ201" s="640"/>
      <c r="AK201" s="640"/>
      <c r="AL201" s="640"/>
      <c r="AM201" s="640"/>
      <c r="AN201" s="640"/>
      <c r="AO201" s="640"/>
      <c r="AP201" s="295"/>
      <c r="AQ201" s="1"/>
      <c r="AR201" s="295"/>
      <c r="AS201" s="295"/>
      <c r="AT201" s="295"/>
      <c r="AU201" s="295"/>
      <c r="AV201" s="295"/>
      <c r="AW201" s="295"/>
      <c r="AX201" s="295"/>
      <c r="AY201" s="295"/>
      <c r="AZ201" s="295"/>
      <c r="BA201" s="295"/>
      <c r="BB201" s="295"/>
      <c r="BC201" s="295"/>
      <c r="BD201" s="295"/>
      <c r="BE201" s="295"/>
      <c r="BF201" s="295"/>
      <c r="BG201" s="295"/>
      <c r="BH201" s="295"/>
      <c r="BI201" s="295"/>
    </row>
    <row r="202" spans="1:61" ht="30" customHeight="1">
      <c r="A202" s="293"/>
      <c r="B202" s="293"/>
      <c r="C202" s="293"/>
      <c r="D202" s="293"/>
      <c r="E202" s="293"/>
      <c r="F202" s="293"/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303"/>
      <c r="S202" s="30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293"/>
      <c r="AD202" s="293"/>
      <c r="AE202" s="293"/>
      <c r="AF202" s="293"/>
      <c r="AG202" s="293"/>
      <c r="AH202" s="290"/>
      <c r="AI202" s="290"/>
      <c r="AJ202" s="297"/>
      <c r="AK202" s="290"/>
      <c r="AL202" s="290"/>
      <c r="AM202" s="290"/>
      <c r="AN202" s="290"/>
      <c r="AO202" s="290"/>
      <c r="AP202" s="290"/>
      <c r="AQ202" s="304"/>
      <c r="AR202" s="304"/>
      <c r="AS202" s="304"/>
      <c r="AT202" s="304"/>
      <c r="AU202" s="304"/>
      <c r="AV202" s="304"/>
      <c r="AW202" s="290"/>
      <c r="AX202" s="290"/>
      <c r="AY202" s="290"/>
      <c r="AZ202" s="290"/>
      <c r="BA202" s="290"/>
      <c r="BB202" s="290"/>
      <c r="BC202" s="290"/>
      <c r="BD202" s="290"/>
      <c r="BE202" s="290"/>
      <c r="BF202" s="287"/>
      <c r="BG202" s="287"/>
      <c r="BH202" s="287"/>
      <c r="BI202" s="305"/>
    </row>
    <row r="203" spans="1:61" ht="79.5" customHeight="1">
      <c r="A203" s="642" t="s">
        <v>108</v>
      </c>
      <c r="B203" s="642"/>
      <c r="C203" s="642"/>
      <c r="D203" s="642"/>
      <c r="E203" s="642"/>
      <c r="F203" s="642"/>
      <c r="G203" s="642"/>
      <c r="H203" s="642"/>
      <c r="I203" s="642"/>
      <c r="J203" s="642"/>
      <c r="K203" s="642"/>
      <c r="L203" s="642"/>
      <c r="M203" s="642"/>
      <c r="N203" s="642"/>
      <c r="O203" s="642"/>
      <c r="P203" s="642"/>
      <c r="Q203" s="642"/>
      <c r="R203" s="642"/>
      <c r="S203" s="642"/>
      <c r="T203" s="642"/>
      <c r="U203" s="642"/>
      <c r="V203" s="642"/>
      <c r="W203" s="642"/>
      <c r="X203" s="642"/>
      <c r="Y203" s="642"/>
      <c r="Z203" s="295"/>
      <c r="AA203" s="295"/>
      <c r="AB203" s="295"/>
      <c r="AC203" s="295"/>
      <c r="AD203" s="290"/>
      <c r="AE203" s="292"/>
      <c r="AF203" s="290"/>
      <c r="AG203" s="290"/>
      <c r="AH203" s="290"/>
      <c r="AI203" s="290"/>
      <c r="AJ203" s="651" t="s">
        <v>109</v>
      </c>
      <c r="AK203" s="651"/>
      <c r="AL203" s="651"/>
      <c r="AM203" s="651"/>
      <c r="AN203" s="651"/>
      <c r="AO203" s="651"/>
      <c r="AP203" s="651"/>
      <c r="AQ203" s="651"/>
      <c r="AR203" s="651"/>
      <c r="AS203" s="651"/>
      <c r="AT203" s="651"/>
      <c r="AU203" s="651"/>
      <c r="AV203" s="651"/>
      <c r="AW203" s="651"/>
      <c r="AX203" s="651"/>
      <c r="AY203" s="651"/>
      <c r="AZ203" s="651"/>
      <c r="BA203" s="651"/>
      <c r="BB203" s="651"/>
      <c r="BC203" s="651"/>
      <c r="BD203" s="290"/>
      <c r="BE203" s="290"/>
      <c r="BF203" s="287"/>
      <c r="BG203" s="287"/>
      <c r="BH203" s="287"/>
      <c r="BI203" s="305"/>
    </row>
    <row r="204" spans="1:61" ht="51" customHeight="1">
      <c r="A204" s="483" t="s">
        <v>154</v>
      </c>
      <c r="B204" s="483"/>
      <c r="C204" s="483"/>
      <c r="D204" s="483"/>
      <c r="E204" s="483"/>
      <c r="F204" s="483"/>
      <c r="G204" s="483"/>
      <c r="H204" s="483"/>
      <c r="I204" s="483"/>
      <c r="J204" s="483"/>
      <c r="K204" s="483"/>
      <c r="L204" s="483"/>
      <c r="M204" s="483"/>
      <c r="N204" s="483"/>
      <c r="O204" s="483"/>
      <c r="P204" s="483"/>
      <c r="Q204" s="483"/>
      <c r="R204" s="483"/>
      <c r="S204" s="483"/>
      <c r="T204" s="483"/>
      <c r="U204" s="483"/>
      <c r="V204" s="483"/>
      <c r="W204" s="483"/>
      <c r="X204" s="483"/>
      <c r="Y204" s="483"/>
      <c r="Z204" s="483"/>
      <c r="AA204" s="483"/>
      <c r="AB204" s="483"/>
      <c r="AC204" s="483"/>
      <c r="AD204" s="483"/>
      <c r="AE204" s="483"/>
      <c r="AF204" s="483"/>
      <c r="AG204" s="290"/>
      <c r="AH204" s="290"/>
      <c r="AI204" s="290"/>
      <c r="AJ204" s="640"/>
      <c r="AK204" s="640"/>
      <c r="AL204" s="640"/>
      <c r="AM204" s="640"/>
      <c r="AN204" s="640"/>
      <c r="AO204" s="640"/>
      <c r="AP204" s="290"/>
      <c r="AQ204" s="637" t="s">
        <v>288</v>
      </c>
      <c r="AR204" s="637"/>
      <c r="AS204" s="637"/>
      <c r="AT204" s="637"/>
      <c r="AU204" s="637"/>
      <c r="AV204" s="637"/>
      <c r="AW204" s="290"/>
      <c r="AX204" s="290"/>
      <c r="AY204" s="290"/>
      <c r="AZ204" s="290"/>
      <c r="BA204" s="290"/>
      <c r="BB204" s="290"/>
      <c r="BC204" s="290"/>
      <c r="BD204" s="290"/>
      <c r="BE204" s="290"/>
      <c r="BF204" s="287"/>
      <c r="BG204" s="287"/>
      <c r="BH204" s="287"/>
      <c r="BI204" s="305"/>
    </row>
    <row r="205" spans="1:61" ht="72" customHeight="1">
      <c r="A205" s="649" t="s">
        <v>101</v>
      </c>
      <c r="B205" s="649"/>
      <c r="C205" s="649"/>
      <c r="D205" s="649"/>
      <c r="E205" s="649"/>
      <c r="F205" s="649"/>
      <c r="G205" s="649"/>
      <c r="H205" s="649"/>
      <c r="I205" s="649"/>
      <c r="J205" s="649"/>
      <c r="K205" s="649"/>
      <c r="L205" s="649"/>
      <c r="M205" s="649"/>
      <c r="N205" s="649"/>
      <c r="O205" s="649"/>
      <c r="P205" s="649"/>
      <c r="Q205" s="649"/>
      <c r="R205" s="649"/>
      <c r="S205" s="649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293"/>
      <c r="AE205" s="293"/>
      <c r="AF205" s="293"/>
      <c r="AG205" s="293"/>
      <c r="AH205" s="293"/>
      <c r="AI205" s="290"/>
      <c r="AJ205" s="1" t="s">
        <v>432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290"/>
      <c r="BE205" s="290"/>
      <c r="BF205" s="287"/>
      <c r="BG205" s="287"/>
      <c r="BH205" s="287"/>
      <c r="BI205" s="305"/>
    </row>
    <row r="206" spans="1:61" ht="60.75" customHeight="1">
      <c r="A206" s="644"/>
      <c r="B206" s="644"/>
      <c r="C206" s="644"/>
      <c r="D206" s="644"/>
      <c r="E206" s="644"/>
      <c r="F206" s="644"/>
      <c r="G206" s="644"/>
      <c r="H206" s="644"/>
      <c r="I206" s="644"/>
      <c r="J206" s="644"/>
      <c r="K206" s="644"/>
      <c r="L206" s="644"/>
      <c r="M206" s="644"/>
      <c r="N206" s="644"/>
      <c r="O206" s="644"/>
      <c r="P206" s="644"/>
      <c r="Q206" s="644"/>
      <c r="R206" s="644"/>
      <c r="S206" s="644"/>
      <c r="T206" s="644"/>
      <c r="U206" s="644"/>
      <c r="V206" s="644"/>
      <c r="W206" s="644"/>
      <c r="X206" s="644"/>
      <c r="Y206" s="644"/>
      <c r="Z206" s="644"/>
      <c r="AA206" s="644"/>
      <c r="AB206" s="644"/>
      <c r="AC206" s="297"/>
      <c r="AD206" s="293"/>
      <c r="AE206" s="293"/>
      <c r="AF206" s="293"/>
      <c r="AG206" s="293"/>
      <c r="AH206" s="293"/>
      <c r="AI206" s="290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290"/>
      <c r="AX206" s="290"/>
      <c r="AY206" s="290"/>
      <c r="AZ206" s="290"/>
      <c r="BA206" s="290"/>
      <c r="BB206" s="290"/>
      <c r="BC206" s="290"/>
      <c r="BD206" s="290"/>
      <c r="BE206" s="290"/>
      <c r="BF206" s="287"/>
      <c r="BG206" s="287"/>
      <c r="BH206" s="287"/>
      <c r="BI206" s="305"/>
    </row>
    <row r="207" spans="1:61" ht="33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81"/>
      <c r="S207" s="81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7"/>
      <c r="AE207" s="77"/>
      <c r="AF207" s="77"/>
      <c r="AG207" s="77"/>
      <c r="AH207" s="77"/>
      <c r="AI207" s="76"/>
      <c r="AJ207" s="638"/>
      <c r="AK207" s="638"/>
      <c r="AL207" s="638"/>
      <c r="AM207" s="638"/>
      <c r="AN207" s="638"/>
      <c r="AO207" s="638"/>
      <c r="AP207" s="76"/>
      <c r="AQ207" s="78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48"/>
      <c r="BG207" s="48"/>
      <c r="BH207" s="48"/>
      <c r="BI207" s="31"/>
    </row>
    <row r="208" spans="1:61" ht="36.75" customHeight="1">
      <c r="A208" s="645"/>
      <c r="B208" s="645"/>
      <c r="C208" s="645"/>
      <c r="D208" s="645"/>
      <c r="E208" s="645"/>
      <c r="F208" s="645"/>
      <c r="G208" s="645"/>
      <c r="H208" s="645"/>
      <c r="I208" s="645"/>
      <c r="J208" s="645"/>
      <c r="K208" s="645"/>
      <c r="L208" s="645"/>
      <c r="M208" s="645"/>
      <c r="N208" s="645"/>
      <c r="O208" s="77"/>
      <c r="P208" s="77"/>
      <c r="Q208" s="77"/>
      <c r="R208" s="80"/>
      <c r="S208" s="80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6"/>
      <c r="AJ208" s="648"/>
      <c r="AK208" s="648"/>
      <c r="AL208" s="648"/>
      <c r="AM208" s="648"/>
      <c r="AN208" s="648"/>
      <c r="AO208" s="648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7"/>
      <c r="BB208" s="77"/>
      <c r="BC208" s="77"/>
      <c r="BD208" s="77"/>
      <c r="BE208" s="77"/>
      <c r="BF208" s="33"/>
      <c r="BG208" s="33"/>
      <c r="BH208" s="33"/>
      <c r="BI208" s="31"/>
    </row>
    <row r="209" spans="1:61" ht="34.5" customHeight="1">
      <c r="A209" s="62"/>
      <c r="B209" s="62"/>
      <c r="C209" s="62"/>
      <c r="D209" s="62"/>
      <c r="E209" s="62"/>
      <c r="F209" s="62"/>
      <c r="G209" s="63"/>
      <c r="H209" s="56"/>
      <c r="I209" s="56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0"/>
      <c r="AE209" s="61"/>
      <c r="AF209" s="60"/>
      <c r="AG209" s="60"/>
      <c r="AH209" s="60"/>
      <c r="AI209" s="60"/>
      <c r="AJ209" s="62"/>
      <c r="AK209" s="62"/>
      <c r="AL209" s="62"/>
      <c r="AM209" s="62"/>
      <c r="AN209" s="62"/>
      <c r="AO209" s="62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55"/>
      <c r="BB209" s="55"/>
      <c r="BC209" s="55"/>
      <c r="BD209" s="55"/>
      <c r="BE209" s="31"/>
      <c r="BF209" s="33"/>
      <c r="BG209" s="33"/>
      <c r="BH209" s="33"/>
      <c r="BI209" s="31"/>
    </row>
    <row r="210" spans="1:61" ht="30.75" customHeight="1">
      <c r="A210" s="643"/>
      <c r="B210" s="643"/>
      <c r="C210" s="643"/>
      <c r="D210" s="643"/>
      <c r="E210" s="643"/>
      <c r="F210" s="643"/>
      <c r="G210" s="49"/>
      <c r="H210" s="36" t="s">
        <v>156</v>
      </c>
      <c r="I210" s="46"/>
      <c r="J210" s="46"/>
      <c r="K210" s="46"/>
      <c r="L210" s="46"/>
      <c r="M210" s="46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46"/>
      <c r="AE210" s="47"/>
      <c r="AF210" s="46"/>
      <c r="AG210" s="46"/>
      <c r="AH210" s="46"/>
      <c r="AI210" s="31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31"/>
      <c r="BE210" s="31"/>
      <c r="BF210" s="33"/>
      <c r="BG210" s="33"/>
      <c r="BH210" s="33"/>
      <c r="BI210" s="31"/>
    </row>
    <row r="211" spans="1:61" ht="24.75" customHeight="1">
      <c r="A211" s="647"/>
      <c r="B211" s="647"/>
      <c r="C211" s="647"/>
      <c r="D211" s="647"/>
      <c r="E211" s="647"/>
      <c r="F211" s="647"/>
      <c r="G211" s="49"/>
      <c r="H211" s="49"/>
      <c r="I211" s="49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46"/>
      <c r="AE211" s="47"/>
      <c r="AF211" s="46"/>
      <c r="AG211" s="46"/>
      <c r="AH211" s="46"/>
      <c r="AI211" s="31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31"/>
      <c r="BE211" s="31"/>
      <c r="BF211" s="33"/>
      <c r="BG211" s="33"/>
      <c r="BH211" s="33"/>
      <c r="BI211" s="31"/>
    </row>
    <row r="212" spans="1:61" ht="21" customHeight="1">
      <c r="A212" s="643"/>
      <c r="B212" s="643"/>
      <c r="C212" s="643"/>
      <c r="D212" s="643"/>
      <c r="E212" s="643"/>
      <c r="F212" s="643"/>
      <c r="G212" s="49"/>
      <c r="H212" s="49"/>
      <c r="I212" s="49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46"/>
      <c r="AE212" s="47"/>
      <c r="AF212" s="46"/>
      <c r="AG212" s="46"/>
      <c r="AH212" s="46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3"/>
      <c r="BG212" s="33"/>
      <c r="BH212" s="33"/>
      <c r="BI212" s="31"/>
    </row>
    <row r="213" spans="1:61" ht="21.75" customHeight="1">
      <c r="A213" s="11"/>
      <c r="B213" s="11"/>
      <c r="C213" s="11"/>
      <c r="D213" s="11"/>
      <c r="E213" s="11"/>
      <c r="F213" s="11"/>
      <c r="G213" s="8"/>
      <c r="H213" s="8"/>
      <c r="I213" s="8"/>
      <c r="J213" s="4"/>
      <c r="K213" s="4"/>
      <c r="L213" s="4"/>
      <c r="M213" s="4"/>
      <c r="N213" s="4"/>
      <c r="O213" s="4"/>
      <c r="P213" s="30"/>
      <c r="Q213" s="30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10"/>
      <c r="AE213" s="6"/>
      <c r="AF213" s="6"/>
      <c r="AG213" s="6"/>
      <c r="AH213" s="6"/>
      <c r="BI213" s="2"/>
    </row>
    <row r="214" spans="1:61" ht="35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6"/>
      <c r="AE214" s="6"/>
      <c r="AF214" s="6"/>
      <c r="AG214" s="6"/>
      <c r="AH214" s="6"/>
      <c r="BI214" s="2"/>
    </row>
    <row r="215" spans="1:61" ht="3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6"/>
      <c r="AE215" s="3"/>
      <c r="AF215" s="3"/>
      <c r="AG215" s="3"/>
      <c r="AH215" s="3"/>
      <c r="BI215" s="2"/>
    </row>
    <row r="216" spans="1:61" ht="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3"/>
      <c r="AE216" s="3"/>
      <c r="AF216" s="3"/>
      <c r="AG216" s="3"/>
      <c r="AH216" s="3"/>
      <c r="BI216" s="2"/>
    </row>
    <row r="217" spans="1:61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3"/>
      <c r="AE217" s="5"/>
      <c r="AF217" s="5"/>
      <c r="AG217" s="5"/>
      <c r="AH217" s="5"/>
      <c r="BI217" s="2"/>
    </row>
    <row r="218" spans="1:61" ht="3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5"/>
      <c r="AE218" s="5"/>
      <c r="AF218" s="5"/>
      <c r="AG218" s="5"/>
      <c r="AH218" s="5"/>
      <c r="BI218" s="2"/>
    </row>
    <row r="219" spans="1:61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27"/>
      <c r="BG219" s="27"/>
      <c r="BH219" s="27"/>
      <c r="BI219" s="2"/>
    </row>
    <row r="220" spans="1:61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BI220" s="2"/>
    </row>
    <row r="221" spans="1:61" ht="27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BA221" s="1"/>
      <c r="BB221" s="1"/>
      <c r="BC221" s="1"/>
      <c r="BF221" s="28"/>
      <c r="BG221" s="28"/>
      <c r="BH221" s="28"/>
      <c r="BI221" s="2"/>
    </row>
    <row r="222" spans="1:61" ht="25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BA222" s="1"/>
      <c r="BB222" s="1"/>
      <c r="BC222" s="1"/>
      <c r="BF222" s="28"/>
      <c r="BG222" s="28"/>
      <c r="BH222" s="28"/>
      <c r="BI222" s="2"/>
    </row>
    <row r="223" spans="1:61" ht="3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BA223" s="1"/>
      <c r="BB223" s="1"/>
      <c r="BC223" s="1"/>
      <c r="BF223" s="28"/>
      <c r="BG223" s="28"/>
      <c r="BH223" s="28"/>
      <c r="BI223" s="2"/>
    </row>
    <row r="224" spans="1:61" ht="3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BA224" s="1"/>
      <c r="BB224" s="1"/>
      <c r="BC224" s="1"/>
      <c r="BF224" s="28"/>
      <c r="BG224" s="28"/>
      <c r="BH224" s="28"/>
      <c r="BI224" s="2"/>
    </row>
    <row r="225" spans="1:61" ht="27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BA225" s="1"/>
      <c r="BB225" s="1"/>
      <c r="BC225" s="1"/>
      <c r="BF225" s="28"/>
      <c r="BG225" s="28"/>
      <c r="BH225" s="28"/>
      <c r="BI225" s="2"/>
    </row>
    <row r="226" spans="1:61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BA226" s="1"/>
      <c r="BB226" s="1"/>
      <c r="BC226" s="1"/>
      <c r="BF226" s="28"/>
      <c r="BG226" s="28"/>
      <c r="BH226" s="28"/>
      <c r="BI226" s="2"/>
    </row>
    <row r="227" spans="1:61" ht="27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BA227" s="1"/>
      <c r="BB227" s="1"/>
      <c r="BC227" s="1"/>
      <c r="BF227" s="28"/>
      <c r="BG227" s="28"/>
      <c r="BH227" s="28"/>
      <c r="BI227" s="2"/>
    </row>
    <row r="228" spans="1:61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BA228" s="1"/>
      <c r="BB228" s="1"/>
      <c r="BC228" s="1"/>
      <c r="BF228" s="28"/>
      <c r="BG228" s="28"/>
      <c r="BH228" s="28"/>
      <c r="BI228" s="2"/>
    </row>
    <row r="229" spans="1:61" ht="27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BA229" s="1"/>
      <c r="BB229" s="1"/>
      <c r="BC229" s="1"/>
      <c r="BF229" s="28"/>
      <c r="BG229" s="28"/>
      <c r="BH229" s="28"/>
      <c r="BI229" s="2"/>
    </row>
    <row r="230" spans="1:61" ht="3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BA230" s="1"/>
      <c r="BB230" s="1"/>
      <c r="BC230" s="1"/>
      <c r="BF230" s="28"/>
      <c r="BG230" s="28"/>
      <c r="BH230" s="28"/>
      <c r="BI230" s="2"/>
    </row>
    <row r="231" spans="1:61" ht="33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BA231" s="1"/>
      <c r="BB231" s="1"/>
      <c r="BC231" s="1"/>
      <c r="BF231" s="28"/>
      <c r="BG231" s="28"/>
      <c r="BH231" s="28"/>
      <c r="BI231" s="2"/>
    </row>
    <row r="232" spans="1:61" ht="27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BA232" s="1"/>
      <c r="BB232" s="1"/>
      <c r="BC232" s="1"/>
      <c r="BF232" s="28"/>
      <c r="BG232" s="28"/>
      <c r="BH232" s="28"/>
      <c r="BI232" s="2"/>
    </row>
    <row r="233" spans="1:61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BA233" s="1"/>
      <c r="BB233" s="1"/>
      <c r="BC233" s="1"/>
      <c r="BF233" s="28"/>
      <c r="BG233" s="28"/>
      <c r="BH233" s="28"/>
      <c r="BI233" s="2"/>
    </row>
    <row r="234" spans="1:61" ht="27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BA234" s="1"/>
      <c r="BB234" s="1"/>
      <c r="BC234" s="1"/>
      <c r="BF234" s="28"/>
      <c r="BG234" s="28"/>
      <c r="BH234" s="28"/>
      <c r="BI234" s="2"/>
    </row>
    <row r="235" spans="1:61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BA235" s="1"/>
      <c r="BB235" s="1"/>
      <c r="BC235" s="1"/>
      <c r="BF235" s="28"/>
      <c r="BG235" s="28"/>
      <c r="BH235" s="28"/>
      <c r="BI235" s="2"/>
    </row>
    <row r="236" spans="1:61" ht="2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BA236" s="1"/>
      <c r="BB236" s="1"/>
      <c r="BC236" s="1"/>
      <c r="BF236" s="28"/>
      <c r="BG236" s="28"/>
      <c r="BH236" s="28"/>
      <c r="BI236" s="2"/>
    </row>
    <row r="237" spans="1:61" ht="3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BA237" s="1"/>
      <c r="BB237" s="1"/>
      <c r="BC237" s="1"/>
      <c r="BF237" s="28"/>
      <c r="BG237" s="28"/>
      <c r="BH237" s="28"/>
      <c r="BI237" s="2"/>
    </row>
    <row r="238" spans="1:61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BA238" s="1"/>
      <c r="BB238" s="1"/>
      <c r="BC238" s="1"/>
      <c r="BF238" s="28"/>
      <c r="BG238" s="28"/>
      <c r="BH238" s="28"/>
      <c r="BI238" s="2"/>
    </row>
    <row r="239" spans="1:61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BA239" s="1"/>
      <c r="BB239" s="1"/>
      <c r="BC239" s="1"/>
      <c r="BF239" s="28"/>
      <c r="BG239" s="28"/>
      <c r="BH239" s="28"/>
      <c r="BI239" s="2"/>
    </row>
    <row r="240" spans="1:61" ht="27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BA240" s="1"/>
      <c r="BB240" s="1"/>
      <c r="BC240" s="1"/>
      <c r="BF240" s="28"/>
      <c r="BG240" s="28"/>
      <c r="BH240" s="28"/>
      <c r="BI240" s="2"/>
    </row>
    <row r="241" spans="1:61" ht="3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BA241" s="1"/>
      <c r="BB241" s="1"/>
      <c r="BC241" s="1"/>
      <c r="BF241" s="28"/>
      <c r="BG241" s="28"/>
      <c r="BH241" s="28"/>
      <c r="BI241" s="2"/>
    </row>
    <row r="242" spans="1:61" ht="3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BA242" s="1"/>
      <c r="BB242" s="1"/>
      <c r="BC242" s="1"/>
      <c r="BF242" s="28"/>
      <c r="BG242" s="28"/>
      <c r="BH242" s="28"/>
      <c r="BI242" s="2"/>
    </row>
  </sheetData>
  <sheetProtection/>
  <mergeCells count="1252">
    <mergeCell ref="AF71:AH71"/>
    <mergeCell ref="BF69:BI72"/>
    <mergeCell ref="T70:U72"/>
    <mergeCell ref="V70:W72"/>
    <mergeCell ref="X70:AE70"/>
    <mergeCell ref="AF70:AK70"/>
    <mergeCell ref="AL70:AQ70"/>
    <mergeCell ref="AR70:AW70"/>
    <mergeCell ref="AX71:AZ71"/>
    <mergeCell ref="A184:D184"/>
    <mergeCell ref="E184:BC184"/>
    <mergeCell ref="BD184:BI184"/>
    <mergeCell ref="BD182:BI182"/>
    <mergeCell ref="BF102:BI105"/>
    <mergeCell ref="BF107:BI107"/>
    <mergeCell ref="BF109:BI109"/>
    <mergeCell ref="AB71:AC72"/>
    <mergeCell ref="AD71:AE72"/>
    <mergeCell ref="R112:S112"/>
    <mergeCell ref="E185:BC185"/>
    <mergeCell ref="BD185:BI185"/>
    <mergeCell ref="A69:A72"/>
    <mergeCell ref="B69:O72"/>
    <mergeCell ref="P69:Q72"/>
    <mergeCell ref="R69:S72"/>
    <mergeCell ref="T69:AE69"/>
    <mergeCell ref="AR71:AT71"/>
    <mergeCell ref="AU71:AW71"/>
    <mergeCell ref="E182:BC182"/>
    <mergeCell ref="BD180:BI180"/>
    <mergeCell ref="BD149:BI149"/>
    <mergeCell ref="BD167:BI167"/>
    <mergeCell ref="BF122:BI122"/>
    <mergeCell ref="BD181:BI181"/>
    <mergeCell ref="K136:M138"/>
    <mergeCell ref="AF132:AJ132"/>
    <mergeCell ref="E145:BC145"/>
    <mergeCell ref="A127:T127"/>
    <mergeCell ref="BF52:BI53"/>
    <mergeCell ref="BF57:BI57"/>
    <mergeCell ref="BF61:BI64"/>
    <mergeCell ref="BF65:BI68"/>
    <mergeCell ref="BF75:BI75"/>
    <mergeCell ref="BF121:BI121"/>
    <mergeCell ref="BF54:BI54"/>
    <mergeCell ref="BF59:BI59"/>
    <mergeCell ref="BF111:BI111"/>
    <mergeCell ref="BF113:BI113"/>
    <mergeCell ref="A167:D167"/>
    <mergeCell ref="BF74:BI74"/>
    <mergeCell ref="BF73:BI73"/>
    <mergeCell ref="BF76:BI76"/>
    <mergeCell ref="BF115:BI115"/>
    <mergeCell ref="AX70:BC70"/>
    <mergeCell ref="X71:Y72"/>
    <mergeCell ref="Z71:AA72"/>
    <mergeCell ref="AI71:AK71"/>
    <mergeCell ref="BD86:BE86"/>
    <mergeCell ref="BD187:BI187"/>
    <mergeCell ref="AU131:BI131"/>
    <mergeCell ref="BD142:BI142"/>
    <mergeCell ref="AU132:BI138"/>
    <mergeCell ref="E146:BC146"/>
    <mergeCell ref="BD146:BI146"/>
    <mergeCell ref="BD171:BI171"/>
    <mergeCell ref="AF131:AT131"/>
    <mergeCell ref="BD169:BI169"/>
    <mergeCell ref="E143:BC143"/>
    <mergeCell ref="A182:D182"/>
    <mergeCell ref="BD161:BI161"/>
    <mergeCell ref="BD162:BI162"/>
    <mergeCell ref="BD163:BI163"/>
    <mergeCell ref="A162:D162"/>
    <mergeCell ref="A166:D166"/>
    <mergeCell ref="A172:D172"/>
    <mergeCell ref="A178:D178"/>
    <mergeCell ref="E178:BC178"/>
    <mergeCell ref="BD175:BI175"/>
    <mergeCell ref="BF87:BI88"/>
    <mergeCell ref="BF118:BI118"/>
    <mergeCell ref="BF114:BI114"/>
    <mergeCell ref="BF37:BI37"/>
    <mergeCell ref="BF39:BI39"/>
    <mergeCell ref="BF41:BI41"/>
    <mergeCell ref="BF42:BI42"/>
    <mergeCell ref="BF43:BI43"/>
    <mergeCell ref="BF44:BI44"/>
    <mergeCell ref="BF40:BI40"/>
    <mergeCell ref="X89:Y89"/>
    <mergeCell ref="AF122:AH122"/>
    <mergeCell ref="BF117:BI117"/>
    <mergeCell ref="BF116:BI116"/>
    <mergeCell ref="BF119:BI119"/>
    <mergeCell ref="BF120:BI120"/>
    <mergeCell ref="BF91:BI92"/>
    <mergeCell ref="BF97:BI97"/>
    <mergeCell ref="BF95:BI95"/>
    <mergeCell ref="AD89:AE89"/>
    <mergeCell ref="BF45:BI45"/>
    <mergeCell ref="BF46:BI46"/>
    <mergeCell ref="B106:O106"/>
    <mergeCell ref="BF47:BI47"/>
    <mergeCell ref="BF48:BI48"/>
    <mergeCell ref="BF49:BI49"/>
    <mergeCell ref="BF50:BI50"/>
    <mergeCell ref="T105:U105"/>
    <mergeCell ref="X95:Y95"/>
    <mergeCell ref="X93:Y93"/>
    <mergeCell ref="BD143:BI143"/>
    <mergeCell ref="AK132:AO132"/>
    <mergeCell ref="AC141:AP141"/>
    <mergeCell ref="BD144:BI144"/>
    <mergeCell ref="A145:D145"/>
    <mergeCell ref="H136:J138"/>
    <mergeCell ref="Q132:V132"/>
    <mergeCell ref="P99:S99"/>
    <mergeCell ref="T103:U103"/>
    <mergeCell ref="V104:W104"/>
    <mergeCell ref="AI126:BI126"/>
    <mergeCell ref="AB95:AC95"/>
    <mergeCell ref="Z89:AA89"/>
    <mergeCell ref="T89:U89"/>
    <mergeCell ref="V89:W89"/>
    <mergeCell ref="AD92:AE92"/>
    <mergeCell ref="X122:Y122"/>
    <mergeCell ref="BD147:BI147"/>
    <mergeCell ref="AI127:BI127"/>
    <mergeCell ref="V92:W92"/>
    <mergeCell ref="AB96:AC96"/>
    <mergeCell ref="E144:BC144"/>
    <mergeCell ref="AR122:AT122"/>
    <mergeCell ref="AF133:AJ138"/>
    <mergeCell ref="B114:O114"/>
    <mergeCell ref="R114:S114"/>
    <mergeCell ref="R96:S96"/>
    <mergeCell ref="A161:D161"/>
    <mergeCell ref="T117:U117"/>
    <mergeCell ref="T110:U110"/>
    <mergeCell ref="R115:S115"/>
    <mergeCell ref="B111:O111"/>
    <mergeCell ref="A143:D143"/>
    <mergeCell ref="E147:BC147"/>
    <mergeCell ref="AB122:AC122"/>
    <mergeCell ref="X117:Y117"/>
    <mergeCell ref="AI123:BI123"/>
    <mergeCell ref="X49:Y49"/>
    <mergeCell ref="AB60:AC60"/>
    <mergeCell ref="AB61:AC61"/>
    <mergeCell ref="R42:S42"/>
    <mergeCell ref="P38:Q38"/>
    <mergeCell ref="P40:Q40"/>
    <mergeCell ref="V60:W60"/>
    <mergeCell ref="T60:U60"/>
    <mergeCell ref="T53:U53"/>
    <mergeCell ref="T43:U43"/>
    <mergeCell ref="B42:O42"/>
    <mergeCell ref="R39:S39"/>
    <mergeCell ref="B48:O48"/>
    <mergeCell ref="B55:O55"/>
    <mergeCell ref="P43:Q43"/>
    <mergeCell ref="B44:O44"/>
    <mergeCell ref="B41:O41"/>
    <mergeCell ref="R47:S47"/>
    <mergeCell ref="R43:S43"/>
    <mergeCell ref="P42:Q42"/>
    <mergeCell ref="P37:Q37"/>
    <mergeCell ref="P39:Q39"/>
    <mergeCell ref="R46:S46"/>
    <mergeCell ref="R40:S40"/>
    <mergeCell ref="R38:S38"/>
    <mergeCell ref="P47:Q47"/>
    <mergeCell ref="R45:S45"/>
    <mergeCell ref="A61:A62"/>
    <mergeCell ref="B66:O66"/>
    <mergeCell ref="B85:O85"/>
    <mergeCell ref="P90:Q90"/>
    <mergeCell ref="B74:O74"/>
    <mergeCell ref="B62:O62"/>
    <mergeCell ref="B89:O89"/>
    <mergeCell ref="B73:O73"/>
    <mergeCell ref="B75:O75"/>
    <mergeCell ref="A87:A88"/>
    <mergeCell ref="R67:S67"/>
    <mergeCell ref="B67:O67"/>
    <mergeCell ref="A153:D153"/>
    <mergeCell ref="AP132:AT132"/>
    <mergeCell ref="Z73:AA73"/>
    <mergeCell ref="X94:Y94"/>
    <mergeCell ref="V93:W93"/>
    <mergeCell ref="V94:W94"/>
    <mergeCell ref="Z96:AA96"/>
    <mergeCell ref="A147:D147"/>
    <mergeCell ref="A171:D171"/>
    <mergeCell ref="E171:BC171"/>
    <mergeCell ref="P114:Q114"/>
    <mergeCell ref="V99:W99"/>
    <mergeCell ref="R102:S102"/>
    <mergeCell ref="A174:D174"/>
    <mergeCell ref="Z132:AB132"/>
    <mergeCell ref="A165:D165"/>
    <mergeCell ref="A164:D164"/>
    <mergeCell ref="A173:D173"/>
    <mergeCell ref="BD64:BE64"/>
    <mergeCell ref="AD63:AE63"/>
    <mergeCell ref="BF60:BI60"/>
    <mergeCell ref="A154:D154"/>
    <mergeCell ref="W135:Y136"/>
    <mergeCell ref="A157:D157"/>
    <mergeCell ref="A156:D156"/>
    <mergeCell ref="E153:BC153"/>
    <mergeCell ref="P102:Q102"/>
    <mergeCell ref="V102:W102"/>
    <mergeCell ref="T59:U59"/>
    <mergeCell ref="BF58:BI58"/>
    <mergeCell ref="CJ55:CK55"/>
    <mergeCell ref="DL55:DM55"/>
    <mergeCell ref="T109:U109"/>
    <mergeCell ref="AB92:AC92"/>
    <mergeCell ref="BD92:BE92"/>
    <mergeCell ref="X74:Y74"/>
    <mergeCell ref="Z67:AA67"/>
    <mergeCell ref="Z74:AA74"/>
    <mergeCell ref="FU55:FV55"/>
    <mergeCell ref="GB55:GO55"/>
    <mergeCell ref="GP55:GQ55"/>
    <mergeCell ref="R75:S75"/>
    <mergeCell ref="DS55:EF55"/>
    <mergeCell ref="EG55:EH55"/>
    <mergeCell ref="EK55:EL55"/>
    <mergeCell ref="EI55:EJ55"/>
    <mergeCell ref="X62:Y62"/>
    <mergeCell ref="T74:U74"/>
    <mergeCell ref="ID55:IE55"/>
    <mergeCell ref="GX55:GY55"/>
    <mergeCell ref="GZ55:HA55"/>
    <mergeCell ref="HB55:HC55"/>
    <mergeCell ref="HD55:HE55"/>
    <mergeCell ref="IK55:IU55"/>
    <mergeCell ref="IF55:II55"/>
    <mergeCell ref="GV55:GW55"/>
    <mergeCell ref="FW55:FZ55"/>
    <mergeCell ref="BZ55:CA55"/>
    <mergeCell ref="EM55:EN55"/>
    <mergeCell ref="CB55:CC55"/>
    <mergeCell ref="CD55:CE55"/>
    <mergeCell ref="CF55:CG55"/>
    <mergeCell ref="CH55:CI55"/>
    <mergeCell ref="DN55:DQ55"/>
    <mergeCell ref="GR55:GS55"/>
    <mergeCell ref="Z62:AA62"/>
    <mergeCell ref="V64:W64"/>
    <mergeCell ref="X60:Y60"/>
    <mergeCell ref="Z61:AA61"/>
    <mergeCell ref="AD64:AE64"/>
    <mergeCell ref="GT55:GU55"/>
    <mergeCell ref="EO55:EP55"/>
    <mergeCell ref="EQ55:ER55"/>
    <mergeCell ref="ES55:ET55"/>
    <mergeCell ref="EU55:EV55"/>
    <mergeCell ref="Z63:AA63"/>
    <mergeCell ref="AB63:AC63"/>
    <mergeCell ref="X63:Y63"/>
    <mergeCell ref="Z64:AA64"/>
    <mergeCell ref="AB64:AC64"/>
    <mergeCell ref="AB65:AC65"/>
    <mergeCell ref="CL55:CM55"/>
    <mergeCell ref="AD55:AE55"/>
    <mergeCell ref="BD55:BE55"/>
    <mergeCell ref="BJ55:BW55"/>
    <mergeCell ref="BX55:BY55"/>
    <mergeCell ref="AD56:AE56"/>
    <mergeCell ref="BD56:BE56"/>
    <mergeCell ref="BF55:BI55"/>
    <mergeCell ref="BF56:BI56"/>
    <mergeCell ref="AB62:AC62"/>
    <mergeCell ref="X61:Y61"/>
    <mergeCell ref="V85:W85"/>
    <mergeCell ref="T80:U80"/>
    <mergeCell ref="V62:W62"/>
    <mergeCell ref="T75:U75"/>
    <mergeCell ref="V79:W79"/>
    <mergeCell ref="T64:U64"/>
    <mergeCell ref="T67:U67"/>
    <mergeCell ref="X67:Y67"/>
    <mergeCell ref="BF89:BI89"/>
    <mergeCell ref="BF93:BI93"/>
    <mergeCell ref="BF94:BI94"/>
    <mergeCell ref="BD91:BE91"/>
    <mergeCell ref="AD94:AE94"/>
    <mergeCell ref="BF90:BI90"/>
    <mergeCell ref="AD90:AE90"/>
    <mergeCell ref="BD93:BE93"/>
    <mergeCell ref="BD90:BE90"/>
    <mergeCell ref="AD91:AE91"/>
    <mergeCell ref="AD88:AE88"/>
    <mergeCell ref="Z81:AA81"/>
    <mergeCell ref="AB81:AC81"/>
    <mergeCell ref="Z90:AA90"/>
    <mergeCell ref="AD85:AE85"/>
    <mergeCell ref="AB83:AC83"/>
    <mergeCell ref="Z83:AA83"/>
    <mergeCell ref="X85:Y85"/>
    <mergeCell ref="AB93:AC93"/>
    <mergeCell ref="AB85:AC85"/>
    <mergeCell ref="Z95:AA95"/>
    <mergeCell ref="AD95:AE95"/>
    <mergeCell ref="Z94:AA94"/>
    <mergeCell ref="X88:Y88"/>
    <mergeCell ref="AB89:AC89"/>
    <mergeCell ref="Z85:AA85"/>
    <mergeCell ref="AD87:AE87"/>
    <mergeCell ref="AD73:AE73"/>
    <mergeCell ref="AB75:AC75"/>
    <mergeCell ref="Z75:AA75"/>
    <mergeCell ref="AD86:AE86"/>
    <mergeCell ref="AB76:AC76"/>
    <mergeCell ref="AD76:AE76"/>
    <mergeCell ref="AD81:AE81"/>
    <mergeCell ref="Z82:AA82"/>
    <mergeCell ref="AB86:AC86"/>
    <mergeCell ref="AB68:AC68"/>
    <mergeCell ref="AD66:AE66"/>
    <mergeCell ref="AB66:AC66"/>
    <mergeCell ref="AB74:AC74"/>
    <mergeCell ref="AF69:BC69"/>
    <mergeCell ref="AB67:AC67"/>
    <mergeCell ref="AL71:AN71"/>
    <mergeCell ref="AO71:AQ71"/>
    <mergeCell ref="BA71:BC71"/>
    <mergeCell ref="AB73:AC73"/>
    <mergeCell ref="A121:S121"/>
    <mergeCell ref="AC132:AE132"/>
    <mergeCell ref="X121:Y121"/>
    <mergeCell ref="AI122:AK122"/>
    <mergeCell ref="A132:G132"/>
    <mergeCell ref="V122:W122"/>
    <mergeCell ref="Z122:AA122"/>
    <mergeCell ref="V121:W121"/>
    <mergeCell ref="Z121:AA121"/>
    <mergeCell ref="H132:J132"/>
    <mergeCell ref="AO122:AQ122"/>
    <mergeCell ref="AL122:AN122"/>
    <mergeCell ref="AD121:AE121"/>
    <mergeCell ref="AF118:AH118"/>
    <mergeCell ref="AI118:AK118"/>
    <mergeCell ref="AD118:AE118"/>
    <mergeCell ref="AI119:AK119"/>
    <mergeCell ref="AL120:AN120"/>
    <mergeCell ref="AO120:AQ120"/>
    <mergeCell ref="AF121:AH121"/>
    <mergeCell ref="AL118:AN118"/>
    <mergeCell ref="Z115:AA115"/>
    <mergeCell ref="X120:Y120"/>
    <mergeCell ref="T119:U119"/>
    <mergeCell ref="AF120:AH120"/>
    <mergeCell ref="X119:Y119"/>
    <mergeCell ref="X114:Y114"/>
    <mergeCell ref="X115:Y115"/>
    <mergeCell ref="AD117:AE117"/>
    <mergeCell ref="Z114:AA114"/>
    <mergeCell ref="AD115:AE115"/>
    <mergeCell ref="X116:Y116"/>
    <mergeCell ref="A67:A68"/>
    <mergeCell ref="AO121:AQ121"/>
    <mergeCell ref="Z120:AA120"/>
    <mergeCell ref="AB120:AC120"/>
    <mergeCell ref="Z117:AA117"/>
    <mergeCell ref="AO118:AQ118"/>
    <mergeCell ref="AO119:AQ119"/>
    <mergeCell ref="AB117:AC117"/>
    <mergeCell ref="Z118:AA118"/>
    <mergeCell ref="A104:A105"/>
    <mergeCell ref="P104:Q104"/>
    <mergeCell ref="B105:O105"/>
    <mergeCell ref="AB109:AC109"/>
    <mergeCell ref="AB104:AC104"/>
    <mergeCell ref="Z104:AA104"/>
    <mergeCell ref="R108:S108"/>
    <mergeCell ref="X109:Y109"/>
    <mergeCell ref="X106:Y106"/>
    <mergeCell ref="B109:O109"/>
    <mergeCell ref="AB113:AC113"/>
    <mergeCell ref="A102:A103"/>
    <mergeCell ref="B103:O103"/>
    <mergeCell ref="AB57:AC57"/>
    <mergeCell ref="X58:Y58"/>
    <mergeCell ref="Z59:AA59"/>
    <mergeCell ref="P67:Q67"/>
    <mergeCell ref="B94:O94"/>
    <mergeCell ref="Z102:AA102"/>
    <mergeCell ref="B104:O104"/>
    <mergeCell ref="AB101:AC101"/>
    <mergeCell ref="T92:U92"/>
    <mergeCell ref="B56:O56"/>
    <mergeCell ref="Z76:AA76"/>
    <mergeCell ref="AB80:AC80"/>
    <mergeCell ref="AB87:AC87"/>
    <mergeCell ref="T85:U85"/>
    <mergeCell ref="T61:U61"/>
    <mergeCell ref="X75:Y75"/>
    <mergeCell ref="X80:Y80"/>
    <mergeCell ref="X76:Y76"/>
    <mergeCell ref="B61:O61"/>
    <mergeCell ref="X73:Y73"/>
    <mergeCell ref="V54:W54"/>
    <mergeCell ref="X52:Y52"/>
    <mergeCell ref="Z52:AA52"/>
    <mergeCell ref="Z60:AA60"/>
    <mergeCell ref="X56:Y56"/>
    <mergeCell ref="Z68:AA68"/>
    <mergeCell ref="X64:Y64"/>
    <mergeCell ref="B43:O43"/>
    <mergeCell ref="B46:O46"/>
    <mergeCell ref="P48:Q48"/>
    <mergeCell ref="R48:S48"/>
    <mergeCell ref="V50:W50"/>
    <mergeCell ref="V48:W48"/>
    <mergeCell ref="T49:U49"/>
    <mergeCell ref="V43:W43"/>
    <mergeCell ref="T50:U50"/>
    <mergeCell ref="V49:W49"/>
    <mergeCell ref="Z43:AA43"/>
    <mergeCell ref="AD61:AE61"/>
    <mergeCell ref="AD58:AE58"/>
    <mergeCell ref="AD60:AE60"/>
    <mergeCell ref="X50:Y50"/>
    <mergeCell ref="AB46:AC46"/>
    <mergeCell ref="X44:Y44"/>
    <mergeCell ref="AB45:AC45"/>
    <mergeCell ref="AD41:AE41"/>
    <mergeCell ref="Z49:AA49"/>
    <mergeCell ref="Z46:AA46"/>
    <mergeCell ref="AD59:AE59"/>
    <mergeCell ref="Z53:AA53"/>
    <mergeCell ref="AB41:AC41"/>
    <mergeCell ref="Z50:AA50"/>
    <mergeCell ref="Z48:AA48"/>
    <mergeCell ref="AD44:AE44"/>
    <mergeCell ref="AB48:AC48"/>
    <mergeCell ref="T41:U41"/>
    <mergeCell ref="Z42:AA42"/>
    <mergeCell ref="T42:U42"/>
    <mergeCell ref="AB38:AC38"/>
    <mergeCell ref="T38:U38"/>
    <mergeCell ref="AB56:AC56"/>
    <mergeCell ref="V44:W44"/>
    <mergeCell ref="V46:W46"/>
    <mergeCell ref="X41:Y41"/>
    <mergeCell ref="AB52:AC52"/>
    <mergeCell ref="B38:O38"/>
    <mergeCell ref="AB36:AC36"/>
    <mergeCell ref="B35:O35"/>
    <mergeCell ref="X38:Y38"/>
    <mergeCell ref="X39:Y39"/>
    <mergeCell ref="T39:U39"/>
    <mergeCell ref="B39:O39"/>
    <mergeCell ref="Z36:AA36"/>
    <mergeCell ref="T36:U36"/>
    <mergeCell ref="X36:Y36"/>
    <mergeCell ref="B40:O40"/>
    <mergeCell ref="B36:O36"/>
    <mergeCell ref="AB33:AC34"/>
    <mergeCell ref="A31:A34"/>
    <mergeCell ref="V35:W35"/>
    <mergeCell ref="T35:U35"/>
    <mergeCell ref="V32:W34"/>
    <mergeCell ref="P31:Q34"/>
    <mergeCell ref="T40:U40"/>
    <mergeCell ref="V40:W40"/>
    <mergeCell ref="A16:A17"/>
    <mergeCell ref="F16:F17"/>
    <mergeCell ref="K16:N16"/>
    <mergeCell ref="S16:S17"/>
    <mergeCell ref="J16:J17"/>
    <mergeCell ref="T16:V16"/>
    <mergeCell ref="AD33:AE34"/>
    <mergeCell ref="AS16:AS17"/>
    <mergeCell ref="T32:U34"/>
    <mergeCell ref="X35:Y35"/>
    <mergeCell ref="R31:S34"/>
    <mergeCell ref="AO16:AR16"/>
    <mergeCell ref="AF16:AF17"/>
    <mergeCell ref="AA29:AN29"/>
    <mergeCell ref="X33:Y34"/>
    <mergeCell ref="X16:Z16"/>
    <mergeCell ref="BF16:BF17"/>
    <mergeCell ref="BG16:BG17"/>
    <mergeCell ref="BD31:BE34"/>
    <mergeCell ref="BH16:BH17"/>
    <mergeCell ref="BF31:BI34"/>
    <mergeCell ref="AT16:AV16"/>
    <mergeCell ref="BE16:BE17"/>
    <mergeCell ref="AU33:AW33"/>
    <mergeCell ref="AX32:BC32"/>
    <mergeCell ref="BC16:BC17"/>
    <mergeCell ref="BF35:BI35"/>
    <mergeCell ref="BI16:BI17"/>
    <mergeCell ref="B31:O34"/>
    <mergeCell ref="AB16:AE16"/>
    <mergeCell ref="B16:E16"/>
    <mergeCell ref="G16:I16"/>
    <mergeCell ref="O16:R16"/>
    <mergeCell ref="BA33:BC33"/>
    <mergeCell ref="Z33:AA34"/>
    <mergeCell ref="W16:W17"/>
    <mergeCell ref="AD39:AE39"/>
    <mergeCell ref="AG16:AI16"/>
    <mergeCell ref="AF31:BC31"/>
    <mergeCell ref="AA16:AA17"/>
    <mergeCell ref="AJ16:AJ17"/>
    <mergeCell ref="AK16:AN16"/>
    <mergeCell ref="AW16:AW17"/>
    <mergeCell ref="AX16:BA16"/>
    <mergeCell ref="AO33:AQ33"/>
    <mergeCell ref="AB35:AC35"/>
    <mergeCell ref="V36:W36"/>
    <mergeCell ref="V38:W38"/>
    <mergeCell ref="X40:Y40"/>
    <mergeCell ref="Z40:AA40"/>
    <mergeCell ref="AD40:AE40"/>
    <mergeCell ref="AB40:AC40"/>
    <mergeCell ref="V39:W39"/>
    <mergeCell ref="AB39:AC39"/>
    <mergeCell ref="V37:W37"/>
    <mergeCell ref="X37:Y37"/>
    <mergeCell ref="T31:AE31"/>
    <mergeCell ref="Z35:AA35"/>
    <mergeCell ref="AD42:AE42"/>
    <mergeCell ref="AB42:AC42"/>
    <mergeCell ref="Z38:AA38"/>
    <mergeCell ref="Z39:AA39"/>
    <mergeCell ref="Z37:AA37"/>
    <mergeCell ref="AD35:AE35"/>
    <mergeCell ref="AB37:AC37"/>
    <mergeCell ref="Z41:AA41"/>
    <mergeCell ref="A146:D146"/>
    <mergeCell ref="T46:U46"/>
    <mergeCell ref="T48:U48"/>
    <mergeCell ref="T52:U52"/>
    <mergeCell ref="Z51:AA51"/>
    <mergeCell ref="X102:Y102"/>
    <mergeCell ref="X99:Y99"/>
    <mergeCell ref="X48:Y48"/>
    <mergeCell ref="A118:S118"/>
    <mergeCell ref="B113:O113"/>
    <mergeCell ref="AB47:AC47"/>
    <mergeCell ref="Z45:AA45"/>
    <mergeCell ref="AD45:AE45"/>
    <mergeCell ref="BD154:BI154"/>
    <mergeCell ref="BD155:BI155"/>
    <mergeCell ref="AB58:AC58"/>
    <mergeCell ref="BF98:BI98"/>
    <mergeCell ref="BD94:BE94"/>
    <mergeCell ref="BF96:BI96"/>
    <mergeCell ref="BF110:BI110"/>
    <mergeCell ref="X42:Y42"/>
    <mergeCell ref="AB44:AC44"/>
    <mergeCell ref="Z44:AA44"/>
    <mergeCell ref="W132:Y132"/>
    <mergeCell ref="V42:W42"/>
    <mergeCell ref="AD43:AE43"/>
    <mergeCell ref="X53:Y53"/>
    <mergeCell ref="AB119:AC119"/>
    <mergeCell ref="X43:Y43"/>
    <mergeCell ref="AD49:AE49"/>
    <mergeCell ref="BD176:BI176"/>
    <mergeCell ref="A211:F211"/>
    <mergeCell ref="AJ208:AO208"/>
    <mergeCell ref="AJ201:AO201"/>
    <mergeCell ref="AJ204:AO204"/>
    <mergeCell ref="A205:S205"/>
    <mergeCell ref="A200:F200"/>
    <mergeCell ref="A201:F201"/>
    <mergeCell ref="BD183:BI183"/>
    <mergeCell ref="AJ203:BC203"/>
    <mergeCell ref="A212:F212"/>
    <mergeCell ref="A210:F210"/>
    <mergeCell ref="A194:F194"/>
    <mergeCell ref="A197:F197"/>
    <mergeCell ref="A206:AB206"/>
    <mergeCell ref="A208:N208"/>
    <mergeCell ref="A204:AF204"/>
    <mergeCell ref="A203:Y203"/>
    <mergeCell ref="H200:Z200"/>
    <mergeCell ref="BD164:BI164"/>
    <mergeCell ref="AJ197:AO197"/>
    <mergeCell ref="AJ194:AO194"/>
    <mergeCell ref="E158:BC158"/>
    <mergeCell ref="E165:BC165"/>
    <mergeCell ref="BD160:BI160"/>
    <mergeCell ref="BD179:BI179"/>
    <mergeCell ref="BD166:BI166"/>
    <mergeCell ref="A196:F196"/>
    <mergeCell ref="A179:D179"/>
    <mergeCell ref="AQ204:AV204"/>
    <mergeCell ref="AJ207:AO207"/>
    <mergeCell ref="AQ200:AV200"/>
    <mergeCell ref="AJ195:AO195"/>
    <mergeCell ref="AJ196:AO196"/>
    <mergeCell ref="AJ200:AO200"/>
    <mergeCell ref="AJ198:BH199"/>
    <mergeCell ref="BD156:BI156"/>
    <mergeCell ref="BD122:BE122"/>
    <mergeCell ref="AP133:AT138"/>
    <mergeCell ref="AI124:BI125"/>
    <mergeCell ref="AB118:AC118"/>
    <mergeCell ref="BD152:BI152"/>
    <mergeCell ref="BD153:BI153"/>
    <mergeCell ref="AK133:AO138"/>
    <mergeCell ref="AL121:AN121"/>
    <mergeCell ref="AU119:AW119"/>
    <mergeCell ref="BD103:BE103"/>
    <mergeCell ref="BF106:BI106"/>
    <mergeCell ref="BF108:BI108"/>
    <mergeCell ref="BD99:BE99"/>
    <mergeCell ref="AJ192:BD193"/>
    <mergeCell ref="A185:D185"/>
    <mergeCell ref="AU122:AW122"/>
    <mergeCell ref="A144:D144"/>
    <mergeCell ref="AX120:AZ120"/>
    <mergeCell ref="AR120:AT120"/>
    <mergeCell ref="BA122:BC122"/>
    <mergeCell ref="AX122:AZ122"/>
    <mergeCell ref="AU121:AW121"/>
    <mergeCell ref="T121:U121"/>
    <mergeCell ref="BD151:BI151"/>
    <mergeCell ref="BD145:BI145"/>
    <mergeCell ref="BD121:BE121"/>
    <mergeCell ref="BA121:BC121"/>
    <mergeCell ref="AD122:AE122"/>
    <mergeCell ref="BD150:BI150"/>
    <mergeCell ref="AR119:AT119"/>
    <mergeCell ref="AF119:AH119"/>
    <mergeCell ref="AI121:AK121"/>
    <mergeCell ref="AD120:AE120"/>
    <mergeCell ref="BA120:BC120"/>
    <mergeCell ref="AU120:AW120"/>
    <mergeCell ref="AX119:AZ119"/>
    <mergeCell ref="AI120:AK120"/>
    <mergeCell ref="AL119:AN119"/>
    <mergeCell ref="AD119:AE119"/>
    <mergeCell ref="BF99:BI99"/>
    <mergeCell ref="BD100:BE100"/>
    <mergeCell ref="BD106:BE106"/>
    <mergeCell ref="BD101:BE101"/>
    <mergeCell ref="BD108:BE108"/>
    <mergeCell ref="BD148:BI148"/>
    <mergeCell ref="BD113:BE113"/>
    <mergeCell ref="BD102:BE102"/>
    <mergeCell ref="BD117:BE117"/>
    <mergeCell ref="BD107:BE107"/>
    <mergeCell ref="BD157:BI157"/>
    <mergeCell ref="AR121:AT121"/>
    <mergeCell ref="BA119:BC119"/>
    <mergeCell ref="BD118:BE118"/>
    <mergeCell ref="AR118:AT118"/>
    <mergeCell ref="AX121:AZ121"/>
    <mergeCell ref="AX118:AZ118"/>
    <mergeCell ref="AU118:AW118"/>
    <mergeCell ref="BD120:BE120"/>
    <mergeCell ref="BA118:BC118"/>
    <mergeCell ref="BD67:BE67"/>
    <mergeCell ref="BD87:BE87"/>
    <mergeCell ref="BD65:BE65"/>
    <mergeCell ref="BD47:BE47"/>
    <mergeCell ref="BD89:BE89"/>
    <mergeCell ref="BD61:BE61"/>
    <mergeCell ref="BD63:BE63"/>
    <mergeCell ref="BD88:BE88"/>
    <mergeCell ref="BD80:BE80"/>
    <mergeCell ref="BD66:BE66"/>
    <mergeCell ref="BD16:BD17"/>
    <mergeCell ref="AD48:AE48"/>
    <mergeCell ref="AF32:AK32"/>
    <mergeCell ref="AD37:AE37"/>
    <mergeCell ref="AD50:AE50"/>
    <mergeCell ref="BB16:BB17"/>
    <mergeCell ref="BD37:BE37"/>
    <mergeCell ref="BD38:BE38"/>
    <mergeCell ref="X32:AE32"/>
    <mergeCell ref="BD35:BE35"/>
    <mergeCell ref="BD43:BE43"/>
    <mergeCell ref="BD50:BE50"/>
    <mergeCell ref="BD46:BE46"/>
    <mergeCell ref="BD75:BE75"/>
    <mergeCell ref="BD49:BE49"/>
    <mergeCell ref="BD48:BE48"/>
    <mergeCell ref="BD54:BE54"/>
    <mergeCell ref="BD53:BE53"/>
    <mergeCell ref="BD52:BE52"/>
    <mergeCell ref="BD44:BE44"/>
    <mergeCell ref="BD68:BE68"/>
    <mergeCell ref="BD73:BE73"/>
    <mergeCell ref="BD85:BE85"/>
    <mergeCell ref="BD82:BE82"/>
    <mergeCell ref="BD81:BE81"/>
    <mergeCell ref="BD69:BE72"/>
    <mergeCell ref="BD79:BE79"/>
    <mergeCell ref="BD76:BE76"/>
    <mergeCell ref="BD77:BE77"/>
    <mergeCell ref="BD74:BE74"/>
    <mergeCell ref="BD36:BE36"/>
    <mergeCell ref="BD42:BE42"/>
    <mergeCell ref="BD59:BE59"/>
    <mergeCell ref="BD57:BE57"/>
    <mergeCell ref="BD84:BE84"/>
    <mergeCell ref="BD39:BE39"/>
    <mergeCell ref="BD40:BE40"/>
    <mergeCell ref="BD58:BE58"/>
    <mergeCell ref="BD60:BE60"/>
    <mergeCell ref="BD62:BE62"/>
    <mergeCell ref="AL32:AQ32"/>
    <mergeCell ref="AB43:AC43"/>
    <mergeCell ref="AI33:AK33"/>
    <mergeCell ref="AR33:AT33"/>
    <mergeCell ref="AR32:AW32"/>
    <mergeCell ref="AX33:AZ33"/>
    <mergeCell ref="AD36:AE36"/>
    <mergeCell ref="AD38:AE38"/>
    <mergeCell ref="AF33:AH33"/>
    <mergeCell ref="AL33:AN33"/>
    <mergeCell ref="BD41:BE41"/>
    <mergeCell ref="BD105:BE105"/>
    <mergeCell ref="AD109:AE109"/>
    <mergeCell ref="AD111:AE111"/>
    <mergeCell ref="AB105:AC105"/>
    <mergeCell ref="AB111:AC111"/>
    <mergeCell ref="AB103:AC103"/>
    <mergeCell ref="BD111:BE111"/>
    <mergeCell ref="BD110:BE110"/>
    <mergeCell ref="BD96:BE96"/>
    <mergeCell ref="AD57:AE57"/>
    <mergeCell ref="AD103:AE103"/>
    <mergeCell ref="AD79:AE79"/>
    <mergeCell ref="AD67:AE67"/>
    <mergeCell ref="AD68:AE68"/>
    <mergeCell ref="AD97:AE97"/>
    <mergeCell ref="AD80:AE80"/>
    <mergeCell ref="AD77:AE77"/>
    <mergeCell ref="AD65:AE65"/>
    <mergeCell ref="AD75:AE75"/>
    <mergeCell ref="AD54:AE54"/>
    <mergeCell ref="AD83:AE83"/>
    <mergeCell ref="BD97:BE97"/>
    <mergeCell ref="AB115:AC115"/>
    <mergeCell ref="AB116:AC116"/>
    <mergeCell ref="BD114:BE114"/>
    <mergeCell ref="BD116:BE116"/>
    <mergeCell ref="AD114:AE114"/>
    <mergeCell ref="AD99:AE99"/>
    <mergeCell ref="AD107:AE107"/>
    <mergeCell ref="BD104:BE104"/>
    <mergeCell ref="BD119:BE119"/>
    <mergeCell ref="AB108:AC108"/>
    <mergeCell ref="AB110:AC110"/>
    <mergeCell ref="AD110:AE110"/>
    <mergeCell ref="BD109:BE109"/>
    <mergeCell ref="AD108:AE108"/>
    <mergeCell ref="AD116:AE116"/>
    <mergeCell ref="AD113:AE113"/>
    <mergeCell ref="AB114:AC114"/>
    <mergeCell ref="BD115:BE115"/>
    <mergeCell ref="AB107:AC107"/>
    <mergeCell ref="Z107:AA107"/>
    <mergeCell ref="AD105:AE105"/>
    <mergeCell ref="Z108:AA108"/>
    <mergeCell ref="V109:W109"/>
    <mergeCell ref="Z109:AA109"/>
    <mergeCell ref="Z110:AA110"/>
    <mergeCell ref="Z113:AA113"/>
    <mergeCell ref="V110:W110"/>
    <mergeCell ref="B110:O110"/>
    <mergeCell ref="T111:U111"/>
    <mergeCell ref="P111:Q111"/>
    <mergeCell ref="P110:S110"/>
    <mergeCell ref="T114:U114"/>
    <mergeCell ref="V117:W117"/>
    <mergeCell ref="B115:O115"/>
    <mergeCell ref="V114:W114"/>
    <mergeCell ref="P115:Q115"/>
    <mergeCell ref="P112:Q112"/>
    <mergeCell ref="A120:S120"/>
    <mergeCell ref="A119:S119"/>
    <mergeCell ref="R116:S116"/>
    <mergeCell ref="A117:S117"/>
    <mergeCell ref="V116:W116"/>
    <mergeCell ref="V115:W115"/>
    <mergeCell ref="T120:U120"/>
    <mergeCell ref="V120:W120"/>
    <mergeCell ref="T113:U113"/>
    <mergeCell ref="V119:W119"/>
    <mergeCell ref="Q133:V134"/>
    <mergeCell ref="A131:P131"/>
    <mergeCell ref="K132:M132"/>
    <mergeCell ref="N132:P132"/>
    <mergeCell ref="A122:S122"/>
    <mergeCell ref="T118:U118"/>
    <mergeCell ref="Q131:AE131"/>
    <mergeCell ref="T122:U122"/>
    <mergeCell ref="T116:U116"/>
    <mergeCell ref="Z135:AB136"/>
    <mergeCell ref="T115:U115"/>
    <mergeCell ref="W133:Y134"/>
    <mergeCell ref="V118:W118"/>
    <mergeCell ref="Z116:AA116"/>
    <mergeCell ref="X118:Y118"/>
    <mergeCell ref="AB121:AC121"/>
    <mergeCell ref="T95:U95"/>
    <mergeCell ref="V97:W97"/>
    <mergeCell ref="Z119:AA119"/>
    <mergeCell ref="X108:Y108"/>
    <mergeCell ref="P98:Q98"/>
    <mergeCell ref="X104:Y104"/>
    <mergeCell ref="T108:U108"/>
    <mergeCell ref="X110:Y110"/>
    <mergeCell ref="V113:W113"/>
    <mergeCell ref="X113:Y113"/>
    <mergeCell ref="V101:W101"/>
    <mergeCell ref="T102:U102"/>
    <mergeCell ref="V91:W91"/>
    <mergeCell ref="X97:Y97"/>
    <mergeCell ref="X92:Y92"/>
    <mergeCell ref="Z92:AA92"/>
    <mergeCell ref="T93:U93"/>
    <mergeCell ref="T101:U101"/>
    <mergeCell ref="X98:Y98"/>
    <mergeCell ref="T94:U94"/>
    <mergeCell ref="AD106:AE106"/>
    <mergeCell ref="AB100:AC100"/>
    <mergeCell ref="V105:W105"/>
    <mergeCell ref="AD100:AE100"/>
    <mergeCell ref="X100:Y100"/>
    <mergeCell ref="Z105:AA105"/>
    <mergeCell ref="X105:Y105"/>
    <mergeCell ref="AB106:AC106"/>
    <mergeCell ref="AD102:AE102"/>
    <mergeCell ref="AD104:AE104"/>
    <mergeCell ref="B60:O60"/>
    <mergeCell ref="P62:S62"/>
    <mergeCell ref="R57:S57"/>
    <mergeCell ref="R61:S61"/>
    <mergeCell ref="X103:Y103"/>
    <mergeCell ref="V88:W88"/>
    <mergeCell ref="T100:U100"/>
    <mergeCell ref="T63:U63"/>
    <mergeCell ref="X83:Y83"/>
    <mergeCell ref="B98:O98"/>
    <mergeCell ref="R59:S59"/>
    <mergeCell ref="V59:W59"/>
    <mergeCell ref="V75:W75"/>
    <mergeCell ref="P59:Q59"/>
    <mergeCell ref="P61:Q61"/>
    <mergeCell ref="V74:W74"/>
    <mergeCell ref="V61:W61"/>
    <mergeCell ref="T73:U73"/>
    <mergeCell ref="V67:W67"/>
    <mergeCell ref="T62:U62"/>
    <mergeCell ref="R50:S50"/>
    <mergeCell ref="P49:Q49"/>
    <mergeCell ref="B50:O50"/>
    <mergeCell ref="B49:O49"/>
    <mergeCell ref="B54:O54"/>
    <mergeCell ref="R54:S54"/>
    <mergeCell ref="R52:S52"/>
    <mergeCell ref="P51:Q51"/>
    <mergeCell ref="P50:Q50"/>
    <mergeCell ref="X54:Y54"/>
    <mergeCell ref="B53:O53"/>
    <mergeCell ref="B59:O59"/>
    <mergeCell ref="T54:U54"/>
    <mergeCell ref="V56:W56"/>
    <mergeCell ref="B57:O57"/>
    <mergeCell ref="P57:Q57"/>
    <mergeCell ref="X55:Y55"/>
    <mergeCell ref="P54:Q54"/>
    <mergeCell ref="B58:O58"/>
    <mergeCell ref="P58:Q58"/>
    <mergeCell ref="P52:Q52"/>
    <mergeCell ref="V53:W53"/>
    <mergeCell ref="T55:U55"/>
    <mergeCell ref="V55:W55"/>
    <mergeCell ref="P56:Q56"/>
    <mergeCell ref="T56:U56"/>
    <mergeCell ref="V52:W52"/>
    <mergeCell ref="R58:S58"/>
    <mergeCell ref="Z56:AA56"/>
    <mergeCell ref="AB49:AC49"/>
    <mergeCell ref="AB54:AC54"/>
    <mergeCell ref="P53:Q53"/>
    <mergeCell ref="Z54:AA54"/>
    <mergeCell ref="V51:W51"/>
    <mergeCell ref="AB55:AC55"/>
    <mergeCell ref="Z55:AA55"/>
    <mergeCell ref="R49:S49"/>
    <mergeCell ref="X51:Y51"/>
    <mergeCell ref="AD52:AE52"/>
    <mergeCell ref="AD53:AE53"/>
    <mergeCell ref="AD51:AE51"/>
    <mergeCell ref="BD51:BE51"/>
    <mergeCell ref="AB50:AC50"/>
    <mergeCell ref="AB51:AC51"/>
    <mergeCell ref="AB53:AC53"/>
    <mergeCell ref="B92:O92"/>
    <mergeCell ref="P88:S88"/>
    <mergeCell ref="T98:U98"/>
    <mergeCell ref="V80:W80"/>
    <mergeCell ref="P94:Q94"/>
    <mergeCell ref="V83:W83"/>
    <mergeCell ref="B97:O97"/>
    <mergeCell ref="P97:Q97"/>
    <mergeCell ref="B91:O91"/>
    <mergeCell ref="P96:Q96"/>
    <mergeCell ref="Z100:AA100"/>
    <mergeCell ref="Z106:AA106"/>
    <mergeCell ref="T104:U104"/>
    <mergeCell ref="V106:W106"/>
    <mergeCell ref="V108:W108"/>
    <mergeCell ref="X101:Y101"/>
    <mergeCell ref="V100:W100"/>
    <mergeCell ref="V107:W107"/>
    <mergeCell ref="X107:Y107"/>
    <mergeCell ref="V103:W103"/>
    <mergeCell ref="AB99:AC99"/>
    <mergeCell ref="Z101:AA101"/>
    <mergeCell ref="AB102:AC102"/>
    <mergeCell ref="Z103:AA103"/>
    <mergeCell ref="Z86:AA86"/>
    <mergeCell ref="Z88:AA88"/>
    <mergeCell ref="AB88:AC88"/>
    <mergeCell ref="Z97:AA97"/>
    <mergeCell ref="AB97:AC97"/>
    <mergeCell ref="Z98:AA98"/>
    <mergeCell ref="R104:S104"/>
    <mergeCell ref="R98:S98"/>
    <mergeCell ref="B93:O93"/>
    <mergeCell ref="B101:O101"/>
    <mergeCell ref="P108:Q108"/>
    <mergeCell ref="T106:U106"/>
    <mergeCell ref="T99:U99"/>
    <mergeCell ref="B99:O99"/>
    <mergeCell ref="P93:Q93"/>
    <mergeCell ref="R94:S94"/>
    <mergeCell ref="V98:W98"/>
    <mergeCell ref="BD98:BE98"/>
    <mergeCell ref="AD98:AE98"/>
    <mergeCell ref="AB90:AC90"/>
    <mergeCell ref="AB94:AC94"/>
    <mergeCell ref="AD93:AE93"/>
    <mergeCell ref="V96:W96"/>
    <mergeCell ref="X90:Y90"/>
    <mergeCell ref="V95:W95"/>
    <mergeCell ref="Z93:AA93"/>
    <mergeCell ref="Z99:AA99"/>
    <mergeCell ref="V73:W73"/>
    <mergeCell ref="X86:Y86"/>
    <mergeCell ref="AD74:AE74"/>
    <mergeCell ref="AD96:AE96"/>
    <mergeCell ref="AB98:AC98"/>
    <mergeCell ref="AD82:AE82"/>
    <mergeCell ref="V90:W90"/>
    <mergeCell ref="V86:W86"/>
    <mergeCell ref="AD84:AE84"/>
    <mergeCell ref="V41:W41"/>
    <mergeCell ref="AD62:AE62"/>
    <mergeCell ref="T58:U58"/>
    <mergeCell ref="Z57:AA57"/>
    <mergeCell ref="Z58:AA58"/>
    <mergeCell ref="AB59:AC59"/>
    <mergeCell ref="T44:U44"/>
    <mergeCell ref="T57:U57"/>
    <mergeCell ref="V57:W57"/>
    <mergeCell ref="X57:Y57"/>
    <mergeCell ref="X59:Y59"/>
    <mergeCell ref="R56:S56"/>
    <mergeCell ref="V58:W58"/>
    <mergeCell ref="X96:Y96"/>
    <mergeCell ref="T96:U96"/>
    <mergeCell ref="T97:U97"/>
    <mergeCell ref="T87:U87"/>
    <mergeCell ref="P82:S82"/>
    <mergeCell ref="T83:U83"/>
    <mergeCell ref="V68:W68"/>
    <mergeCell ref="B37:O37"/>
    <mergeCell ref="R37:S37"/>
    <mergeCell ref="T37:U37"/>
    <mergeCell ref="P66:S66"/>
    <mergeCell ref="P68:S68"/>
    <mergeCell ref="B51:O51"/>
    <mergeCell ref="R51:S51"/>
    <mergeCell ref="T51:U51"/>
    <mergeCell ref="T68:U68"/>
    <mergeCell ref="B52:O52"/>
    <mergeCell ref="A152:D152"/>
    <mergeCell ref="P100:Q100"/>
    <mergeCell ref="L126:V126"/>
    <mergeCell ref="E152:BC152"/>
    <mergeCell ref="A100:A101"/>
    <mergeCell ref="AC135:AE136"/>
    <mergeCell ref="A148:D148"/>
    <mergeCell ref="N136:P138"/>
    <mergeCell ref="B100:O100"/>
    <mergeCell ref="B108:O108"/>
    <mergeCell ref="A91:A92"/>
    <mergeCell ref="T90:U90"/>
    <mergeCell ref="B96:O96"/>
    <mergeCell ref="B95:O95"/>
    <mergeCell ref="R100:S100"/>
    <mergeCell ref="P103:S103"/>
    <mergeCell ref="R93:S93"/>
    <mergeCell ref="P101:S101"/>
    <mergeCell ref="R97:S97"/>
    <mergeCell ref="R90:S90"/>
    <mergeCell ref="A155:D155"/>
    <mergeCell ref="E155:BC155"/>
    <mergeCell ref="A136:G138"/>
    <mergeCell ref="Q135:V136"/>
    <mergeCell ref="Q137:V138"/>
    <mergeCell ref="W137:Y138"/>
    <mergeCell ref="Z137:AB138"/>
    <mergeCell ref="K133:M135"/>
    <mergeCell ref="N133:P135"/>
    <mergeCell ref="AC133:AE134"/>
    <mergeCell ref="A170:D170"/>
    <mergeCell ref="E170:BC170"/>
    <mergeCell ref="E167:BC167"/>
    <mergeCell ref="E166:BC166"/>
    <mergeCell ref="A160:D160"/>
    <mergeCell ref="A85:A86"/>
    <mergeCell ref="B86:O86"/>
    <mergeCell ref="T86:U86"/>
    <mergeCell ref="B102:O102"/>
    <mergeCell ref="P105:S105"/>
    <mergeCell ref="A175:D175"/>
    <mergeCell ref="E175:BC175"/>
    <mergeCell ref="A128:BH128"/>
    <mergeCell ref="A181:D181"/>
    <mergeCell ref="A180:D180"/>
    <mergeCell ref="A187:D187"/>
    <mergeCell ref="BD178:BI178"/>
    <mergeCell ref="E154:BC154"/>
    <mergeCell ref="E156:BC156"/>
    <mergeCell ref="E157:BC157"/>
    <mergeCell ref="AQ194:BE194"/>
    <mergeCell ref="A177:D177"/>
    <mergeCell ref="E177:BC177"/>
    <mergeCell ref="BD177:BI177"/>
    <mergeCell ref="A189:V189"/>
    <mergeCell ref="A176:D176"/>
    <mergeCell ref="H194:P194"/>
    <mergeCell ref="BD186:BI186"/>
    <mergeCell ref="A183:D183"/>
    <mergeCell ref="E183:BC183"/>
    <mergeCell ref="E163:BC163"/>
    <mergeCell ref="E164:BC164"/>
    <mergeCell ref="R111:S111"/>
    <mergeCell ref="V111:W111"/>
    <mergeCell ref="X111:Y111"/>
    <mergeCell ref="AC137:AE138"/>
    <mergeCell ref="B116:O116"/>
    <mergeCell ref="Z133:AB134"/>
    <mergeCell ref="Z111:AA111"/>
    <mergeCell ref="A124:AE125"/>
    <mergeCell ref="BD173:BI173"/>
    <mergeCell ref="BD174:BI174"/>
    <mergeCell ref="E172:BC172"/>
    <mergeCell ref="BD170:BI170"/>
    <mergeCell ref="E159:BC159"/>
    <mergeCell ref="E160:BC160"/>
    <mergeCell ref="E161:BC161"/>
    <mergeCell ref="E173:BC173"/>
    <mergeCell ref="E174:BC174"/>
    <mergeCell ref="BD165:BI165"/>
    <mergeCell ref="BD172:BI172"/>
    <mergeCell ref="A169:D169"/>
    <mergeCell ref="E150:BC150"/>
    <mergeCell ref="A159:D159"/>
    <mergeCell ref="A163:D163"/>
    <mergeCell ref="A142:D142"/>
    <mergeCell ref="E148:BC148"/>
    <mergeCell ref="E149:BC149"/>
    <mergeCell ref="BD158:BI158"/>
    <mergeCell ref="BD159:BI159"/>
    <mergeCell ref="E187:BC187"/>
    <mergeCell ref="E179:BC179"/>
    <mergeCell ref="A151:D151"/>
    <mergeCell ref="E151:BC151"/>
    <mergeCell ref="E176:BC176"/>
    <mergeCell ref="A158:D158"/>
    <mergeCell ref="A186:D186"/>
    <mergeCell ref="E186:BC186"/>
    <mergeCell ref="E162:BC162"/>
    <mergeCell ref="E169:BC169"/>
    <mergeCell ref="BF36:BI36"/>
    <mergeCell ref="BF38:BI38"/>
    <mergeCell ref="A149:D149"/>
    <mergeCell ref="A150:D150"/>
    <mergeCell ref="A188:BH188"/>
    <mergeCell ref="E142:BC142"/>
    <mergeCell ref="A126:K126"/>
    <mergeCell ref="A129:BH129"/>
    <mergeCell ref="E180:BC180"/>
    <mergeCell ref="E181:BC181"/>
    <mergeCell ref="AU2:BI2"/>
    <mergeCell ref="AU6:BI6"/>
    <mergeCell ref="AU7:BI7"/>
    <mergeCell ref="AU9:BI11"/>
    <mergeCell ref="AU5:BI5"/>
    <mergeCell ref="T5:AS5"/>
    <mergeCell ref="A11:S11"/>
    <mergeCell ref="Y6:AQ6"/>
    <mergeCell ref="A2:G2"/>
    <mergeCell ref="A3:K3"/>
    <mergeCell ref="A4:L4"/>
    <mergeCell ref="A5:L5"/>
    <mergeCell ref="I6:S6"/>
    <mergeCell ref="V3:AR4"/>
    <mergeCell ref="B68:O68"/>
    <mergeCell ref="T81:U81"/>
    <mergeCell ref="B87:O87"/>
    <mergeCell ref="P87:Q87"/>
    <mergeCell ref="R87:S87"/>
    <mergeCell ref="B76:O76"/>
    <mergeCell ref="P76:Q76"/>
    <mergeCell ref="R76:S76"/>
    <mergeCell ref="P75:Q75"/>
    <mergeCell ref="BF85:BI86"/>
    <mergeCell ref="X87:Y87"/>
    <mergeCell ref="Z87:AA87"/>
    <mergeCell ref="P86:S86"/>
    <mergeCell ref="P109:Q109"/>
    <mergeCell ref="R109:S109"/>
    <mergeCell ref="BF100:BI101"/>
    <mergeCell ref="AD101:AE101"/>
    <mergeCell ref="X91:Y91"/>
    <mergeCell ref="V87:W87"/>
    <mergeCell ref="BF51:BI51"/>
    <mergeCell ref="T91:U91"/>
    <mergeCell ref="P91:Q91"/>
    <mergeCell ref="R91:S91"/>
    <mergeCell ref="R53:S53"/>
    <mergeCell ref="Z91:AA91"/>
    <mergeCell ref="AB91:AC91"/>
    <mergeCell ref="T65:U65"/>
    <mergeCell ref="T88:U88"/>
    <mergeCell ref="V82:W82"/>
    <mergeCell ref="P64:S64"/>
    <mergeCell ref="V65:W65"/>
    <mergeCell ref="BF83:BI84"/>
    <mergeCell ref="BD83:BE83"/>
    <mergeCell ref="B84:O84"/>
    <mergeCell ref="T84:U84"/>
    <mergeCell ref="V84:W84"/>
    <mergeCell ref="X84:Y84"/>
    <mergeCell ref="Z84:AA84"/>
    <mergeCell ref="AB84:AC84"/>
    <mergeCell ref="X68:Y68"/>
    <mergeCell ref="X66:Y66"/>
    <mergeCell ref="X65:Y65"/>
    <mergeCell ref="V63:W63"/>
    <mergeCell ref="B63:O63"/>
    <mergeCell ref="A63:A64"/>
    <mergeCell ref="P63:Q63"/>
    <mergeCell ref="R63:S63"/>
    <mergeCell ref="V66:W66"/>
    <mergeCell ref="B64:O64"/>
    <mergeCell ref="Z66:AA66"/>
    <mergeCell ref="A65:A66"/>
    <mergeCell ref="B65:O65"/>
    <mergeCell ref="P65:Q65"/>
    <mergeCell ref="R65:S65"/>
    <mergeCell ref="Z65:AA65"/>
    <mergeCell ref="T66:U66"/>
    <mergeCell ref="A83:A84"/>
    <mergeCell ref="P83:Q83"/>
    <mergeCell ref="R83:S83"/>
    <mergeCell ref="B83:O83"/>
    <mergeCell ref="R79:S79"/>
    <mergeCell ref="P79:Q79"/>
    <mergeCell ref="B79:O79"/>
    <mergeCell ref="P84:S84"/>
    <mergeCell ref="R81:S81"/>
    <mergeCell ref="P81:Q81"/>
    <mergeCell ref="BF77:BI77"/>
    <mergeCell ref="A81:A82"/>
    <mergeCell ref="B81:O81"/>
    <mergeCell ref="P77:S77"/>
    <mergeCell ref="BF81:BI82"/>
    <mergeCell ref="T82:U82"/>
    <mergeCell ref="X77:Y77"/>
    <mergeCell ref="T77:U77"/>
    <mergeCell ref="V77:W77"/>
    <mergeCell ref="B82:O82"/>
    <mergeCell ref="AB82:AC82"/>
    <mergeCell ref="BF80:BI80"/>
    <mergeCell ref="X79:Y79"/>
    <mergeCell ref="Z79:AA79"/>
    <mergeCell ref="B78:O78"/>
    <mergeCell ref="P78:Q78"/>
    <mergeCell ref="R78:S78"/>
    <mergeCell ref="T78:U78"/>
    <mergeCell ref="V78:W78"/>
    <mergeCell ref="B80:O80"/>
    <mergeCell ref="AB79:AC79"/>
    <mergeCell ref="X78:Y78"/>
    <mergeCell ref="BF79:BI79"/>
    <mergeCell ref="Z78:AA78"/>
    <mergeCell ref="Z80:AA80"/>
    <mergeCell ref="AB77:AC77"/>
    <mergeCell ref="AB78:AC78"/>
    <mergeCell ref="AD78:AE78"/>
    <mergeCell ref="BD78:BE78"/>
    <mergeCell ref="BF78:BI78"/>
    <mergeCell ref="V47:W47"/>
    <mergeCell ref="X47:Y47"/>
    <mergeCell ref="Z47:AA47"/>
    <mergeCell ref="B88:O88"/>
    <mergeCell ref="V81:W81"/>
    <mergeCell ref="B77:O77"/>
    <mergeCell ref="Z77:AA77"/>
    <mergeCell ref="P85:Q85"/>
    <mergeCell ref="X81:Y81"/>
    <mergeCell ref="X82:Y82"/>
    <mergeCell ref="T45:U45"/>
    <mergeCell ref="V45:W45"/>
    <mergeCell ref="X45:Y45"/>
    <mergeCell ref="X46:Y46"/>
    <mergeCell ref="B47:O47"/>
    <mergeCell ref="BD95:BE95"/>
    <mergeCell ref="BD45:BE45"/>
    <mergeCell ref="AD47:AE47"/>
    <mergeCell ref="B45:O45"/>
    <mergeCell ref="T47:U47"/>
    <mergeCell ref="B107:O107"/>
    <mergeCell ref="P107:Q107"/>
    <mergeCell ref="R107:S107"/>
    <mergeCell ref="T107:U107"/>
    <mergeCell ref="R85:S85"/>
    <mergeCell ref="V76:W76"/>
    <mergeCell ref="T79:U79"/>
    <mergeCell ref="T76:U76"/>
    <mergeCell ref="P92:S92"/>
    <mergeCell ref="B90:O90"/>
    <mergeCell ref="A168:D168"/>
    <mergeCell ref="E168:BC168"/>
    <mergeCell ref="BD168:BI168"/>
    <mergeCell ref="B112:O112"/>
    <mergeCell ref="BF112:BI112"/>
    <mergeCell ref="T112:U112"/>
    <mergeCell ref="V112:W112"/>
    <mergeCell ref="AB112:AC112"/>
    <mergeCell ref="A133:G135"/>
    <mergeCell ref="H133:J135"/>
  </mergeCells>
  <printOptions horizontalCentered="1"/>
  <pageMargins left="0" right="0" top="0" bottom="0" header="0" footer="0"/>
  <pageSetup fitToHeight="0" horizontalDpi="600" verticalDpi="600" orientation="portrait" paperSize="8" scale="30" r:id="rId1"/>
  <rowBreaks count="3" manualBreakCount="3">
    <brk id="68" max="60" man="1"/>
    <brk id="127" max="60" man="1"/>
    <brk id="176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Байдун Мария Михайловна</cp:lastModifiedBy>
  <cp:lastPrinted>2018-08-01T12:30:03Z</cp:lastPrinted>
  <dcterms:created xsi:type="dcterms:W3CDTF">1999-02-26T09:40:51Z</dcterms:created>
  <dcterms:modified xsi:type="dcterms:W3CDTF">2018-08-01T12:41:09Z</dcterms:modified>
  <cp:category/>
  <cp:version/>
  <cp:contentType/>
  <cp:contentStatus/>
</cp:coreProperties>
</file>