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85" tabRatio="584" firstSheet="1" activeTab="2"/>
  </bookViews>
  <sheets>
    <sheet name="Примерный учебный план ГАФІК" sheetId="1" r:id="rId1"/>
    <sheet name="Примерный учебный план ПЛАН" sheetId="2" r:id="rId2"/>
    <sheet name="Примерный учебный план КОМПЕТ" sheetId="3" r:id="rId3"/>
  </sheets>
  <definedNames>
    <definedName name="_xlnm.Print_Area" localSheetId="1">'Примерный учебный план ПЛАН'!$A$1:$Y$39</definedName>
  </definedNames>
  <calcPr fullCalcOnLoad="1"/>
</workbook>
</file>

<file path=xl/sharedStrings.xml><?xml version="1.0" encoding="utf-8"?>
<sst xmlns="http://schemas.openxmlformats.org/spreadsheetml/2006/main" count="360" uniqueCount="239">
  <si>
    <t>:</t>
  </si>
  <si>
    <t>Экзамены</t>
  </si>
  <si>
    <t>I курс</t>
  </si>
  <si>
    <t>1.</t>
  </si>
  <si>
    <t>I</t>
  </si>
  <si>
    <t>Семестр</t>
  </si>
  <si>
    <t>2.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</si>
  <si>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</si>
  <si>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</si>
  <si>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</si>
  <si>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</si>
  <si>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</si>
  <si>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</si>
  <si>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</si>
  <si>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</si>
  <si>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</si>
  <si>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</si>
  <si>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</si>
  <si>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</si>
  <si>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</si>
  <si>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</si>
  <si>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</si>
  <si>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</si>
  <si>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</si>
  <si>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</si>
  <si>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</si>
  <si>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</si>
  <si>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</si>
  <si>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</si>
  <si>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</si>
  <si>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</si>
  <si>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//</t>
  </si>
  <si>
    <t>КУРСЫ</t>
  </si>
  <si>
    <t>май</t>
  </si>
  <si>
    <t>1 
7</t>
  </si>
  <si>
    <t>/</t>
  </si>
  <si>
    <t>–</t>
  </si>
  <si>
    <t xml:space="preserve">№
п/п
</t>
  </si>
  <si>
    <t>Код модуля</t>
  </si>
  <si>
    <t>УК-1</t>
  </si>
  <si>
    <t>УК-2</t>
  </si>
  <si>
    <t>УК-3</t>
  </si>
  <si>
    <t>2.1</t>
  </si>
  <si>
    <t>2.2</t>
  </si>
  <si>
    <t>24
31</t>
  </si>
  <si>
    <t xml:space="preserve">                                                 </t>
  </si>
  <si>
    <t>СК-1</t>
  </si>
  <si>
    <t>СК-6</t>
  </si>
  <si>
    <t>СК-2</t>
  </si>
  <si>
    <t>СК-3</t>
  </si>
  <si>
    <t>СК-4</t>
  </si>
  <si>
    <t>СК-5</t>
  </si>
  <si>
    <t>Залікі</t>
  </si>
  <si>
    <t>Усяго</t>
  </si>
  <si>
    <t>Аўдыторных</t>
  </si>
  <si>
    <t>Лекцыі</t>
  </si>
  <si>
    <t>Лабараторныя</t>
  </si>
  <si>
    <t>Практычныя</t>
  </si>
  <si>
    <t>Семінарскія</t>
  </si>
  <si>
    <t>З іх</t>
  </si>
  <si>
    <t>Колькасць акадэмічных гадзін</t>
  </si>
  <si>
    <t>Размеркаванне па курсах і семестрах</t>
  </si>
  <si>
    <t>Код кампетэнцыі</t>
  </si>
  <si>
    <t>Усяго заліковых адзінак</t>
  </si>
  <si>
    <t>Усяго гадзін</t>
  </si>
  <si>
    <t>Зал. адзінак</t>
  </si>
  <si>
    <t>Аўд. гадзін</t>
  </si>
  <si>
    <t>Кампанент установы адукацыі</t>
  </si>
  <si>
    <t xml:space="preserve">Колькасць гадзін вучэбных заняткаў </t>
  </si>
  <si>
    <t>Колькасць гадзін вучэбных заняткаў на тыдзень</t>
  </si>
  <si>
    <t>Колькасць курсавых работ</t>
  </si>
  <si>
    <t>Колькасць экзаменаў</t>
  </si>
  <si>
    <t>Колькасць залікаў</t>
  </si>
  <si>
    <t>IV. Практыкі</t>
  </si>
  <si>
    <t>V. Магістарская дысертацыя</t>
  </si>
  <si>
    <t>VI. Выніковая атэстацыя</t>
  </si>
  <si>
    <t>Абарона магістарскай дысертацыі</t>
  </si>
  <si>
    <t>Заліковых адзінак</t>
  </si>
  <si>
    <t>Тыдняў</t>
  </si>
  <si>
    <t>Назва практыкі</t>
  </si>
  <si>
    <t>Код 
кампетэнцыі</t>
  </si>
  <si>
    <t>Найменне кампетэнцыі</t>
  </si>
  <si>
    <t>канікулы</t>
  </si>
  <si>
    <t>экзаменацыйная сесія</t>
  </si>
  <si>
    <t>практыка</t>
  </si>
  <si>
    <t>тэарэтычнае навучанне</t>
  </si>
  <si>
    <t xml:space="preserve">   I. Графік адукацыйнага працэсу</t>
  </si>
  <si>
    <t>верасень</t>
  </si>
  <si>
    <t>кастрычнік</t>
  </si>
  <si>
    <t>лістапад</t>
  </si>
  <si>
    <t>снежань</t>
  </si>
  <si>
    <t>студзень</t>
  </si>
  <si>
    <t>люты</t>
  </si>
  <si>
    <t>сакавік</t>
  </si>
  <si>
    <t>красавік</t>
  </si>
  <si>
    <t>чэрвень</t>
  </si>
  <si>
    <t>ліпень</t>
  </si>
  <si>
    <t>жнівень</t>
  </si>
  <si>
    <t>Тэарэтычнае навучанне</t>
  </si>
  <si>
    <t>Экзаменацыйныя сесіі</t>
  </si>
  <si>
    <t>Практыкі</t>
  </si>
  <si>
    <t>Выніковая атэстацыя</t>
  </si>
  <si>
    <t>Канікулы</t>
  </si>
  <si>
    <t>Пазначэнні:</t>
  </si>
  <si>
    <t>УЗГОДНЕНА</t>
  </si>
  <si>
    <t>ППК-1</t>
  </si>
  <si>
    <t>II. Зводныя дадзеныя па бюджэту часу (у тыднях)</t>
  </si>
  <si>
    <t>магістарская дысертацыя</t>
  </si>
  <si>
    <t>1.2</t>
  </si>
  <si>
    <t>1.1</t>
  </si>
  <si>
    <t xml:space="preserve"> </t>
  </si>
  <si>
    <t>МІНІСТЭРСТВА АДУКАЦЫІ РЭСПУБЛІКІ БЕЛАРУСЬ</t>
  </si>
  <si>
    <t>Арганізацыя і методыка навуковага даследавання</t>
  </si>
  <si>
    <t>2.3</t>
  </si>
  <si>
    <t>ІІІ План адукацыйнага працэсу</t>
  </si>
  <si>
    <t>1.1.1</t>
  </si>
  <si>
    <t>1.1.2</t>
  </si>
  <si>
    <t>1 семестр, 
18 тыдняў</t>
  </si>
  <si>
    <t>2 семестр, 
8 тыдняў</t>
  </si>
  <si>
    <t>Засвойваць і ўкараняць сучасныя метады і сродкі асветніцкай работы ў сферы культуры і мастацтва</t>
  </si>
  <si>
    <t>УК-4</t>
  </si>
  <si>
    <t>2.1.1</t>
  </si>
  <si>
    <t>2.1.2</t>
  </si>
  <si>
    <r>
      <rPr>
        <u val="single"/>
        <sz val="12"/>
        <rFont val="Arial"/>
        <family val="2"/>
      </rPr>
      <t xml:space="preserve">29 </t>
    </r>
    <r>
      <rPr>
        <sz val="12"/>
        <rFont val="Arial"/>
        <family val="2"/>
      </rPr>
      <t xml:space="preserve">
09
</t>
    </r>
    <r>
      <rPr>
        <u val="single"/>
        <sz val="12"/>
        <rFont val="Arial"/>
        <family val="2"/>
      </rPr>
      <t>05</t>
    </r>
    <r>
      <rPr>
        <sz val="12"/>
        <rFont val="Arial"/>
        <family val="2"/>
      </rPr>
      <t xml:space="preserve">
10</t>
    </r>
  </si>
  <si>
    <r>
      <rPr>
        <u val="single"/>
        <sz val="12"/>
        <rFont val="Arial"/>
        <family val="2"/>
      </rPr>
      <t xml:space="preserve">27 </t>
    </r>
    <r>
      <rPr>
        <sz val="12"/>
        <rFont val="Arial"/>
        <family val="2"/>
      </rPr>
      <t xml:space="preserve">
10
</t>
    </r>
    <r>
      <rPr>
        <u val="single"/>
        <sz val="12"/>
        <rFont val="Arial"/>
        <family val="2"/>
      </rPr>
      <t>02</t>
    </r>
    <r>
      <rPr>
        <sz val="12"/>
        <rFont val="Arial"/>
        <family val="2"/>
      </rPr>
      <t xml:space="preserve">
11</t>
    </r>
  </si>
  <si>
    <r>
      <rPr>
        <u val="single"/>
        <sz val="12"/>
        <rFont val="Arial"/>
        <family val="2"/>
      </rPr>
      <t xml:space="preserve">29 </t>
    </r>
    <r>
      <rPr>
        <sz val="12"/>
        <rFont val="Arial"/>
        <family val="2"/>
      </rPr>
      <t xml:space="preserve">
12
</t>
    </r>
    <r>
      <rPr>
        <u val="single"/>
        <sz val="12"/>
        <rFont val="Arial"/>
        <family val="2"/>
      </rPr>
      <t>04</t>
    </r>
    <r>
      <rPr>
        <sz val="12"/>
        <rFont val="Arial"/>
        <family val="2"/>
      </rPr>
      <t xml:space="preserve">
01</t>
    </r>
  </si>
  <si>
    <r>
      <rPr>
        <u val="single"/>
        <sz val="12"/>
        <rFont val="Arial"/>
        <family val="2"/>
      </rPr>
      <t xml:space="preserve">26 </t>
    </r>
    <r>
      <rPr>
        <sz val="12"/>
        <rFont val="Arial"/>
        <family val="2"/>
      </rPr>
      <t xml:space="preserve">
01
</t>
    </r>
    <r>
      <rPr>
        <u val="single"/>
        <sz val="12"/>
        <rFont val="Arial"/>
        <family val="2"/>
      </rPr>
      <t>01</t>
    </r>
    <r>
      <rPr>
        <sz val="12"/>
        <rFont val="Arial"/>
        <family val="2"/>
      </rPr>
      <t xml:space="preserve">
02</t>
    </r>
  </si>
  <si>
    <r>
      <rPr>
        <u val="single"/>
        <sz val="12"/>
        <rFont val="Arial"/>
        <family val="2"/>
      </rPr>
      <t xml:space="preserve">23 </t>
    </r>
    <r>
      <rPr>
        <sz val="12"/>
        <rFont val="Arial"/>
        <family val="2"/>
      </rPr>
      <t xml:space="preserve">
02
</t>
    </r>
    <r>
      <rPr>
        <u val="single"/>
        <sz val="12"/>
        <rFont val="Arial"/>
        <family val="2"/>
      </rPr>
      <t>01</t>
    </r>
    <r>
      <rPr>
        <sz val="12"/>
        <rFont val="Arial"/>
        <family val="2"/>
      </rPr>
      <t xml:space="preserve">
03</t>
    </r>
  </si>
  <si>
    <r>
      <rPr>
        <u val="single"/>
        <sz val="12"/>
        <rFont val="Arial"/>
        <family val="2"/>
      </rPr>
      <t xml:space="preserve">30 </t>
    </r>
    <r>
      <rPr>
        <sz val="12"/>
        <rFont val="Arial"/>
        <family val="2"/>
      </rPr>
      <t xml:space="preserve">
03
</t>
    </r>
    <r>
      <rPr>
        <u val="single"/>
        <sz val="12"/>
        <rFont val="Arial"/>
        <family val="2"/>
      </rPr>
      <t>05</t>
    </r>
    <r>
      <rPr>
        <sz val="12"/>
        <rFont val="Arial"/>
        <family val="2"/>
      </rPr>
      <t xml:space="preserve">
04</t>
    </r>
  </si>
  <si>
    <r>
      <rPr>
        <u val="single"/>
        <sz val="12"/>
        <rFont val="Arial"/>
        <family val="2"/>
      </rPr>
      <t xml:space="preserve">27 </t>
    </r>
    <r>
      <rPr>
        <sz val="12"/>
        <rFont val="Arial"/>
        <family val="2"/>
      </rPr>
      <t xml:space="preserve">
04
</t>
    </r>
    <r>
      <rPr>
        <u val="single"/>
        <sz val="12"/>
        <rFont val="Arial"/>
        <family val="2"/>
      </rPr>
      <t>03</t>
    </r>
    <r>
      <rPr>
        <sz val="12"/>
        <rFont val="Arial"/>
        <family val="2"/>
      </rPr>
      <t xml:space="preserve">
05</t>
    </r>
  </si>
  <si>
    <r>
      <rPr>
        <u val="single"/>
        <sz val="12"/>
        <rFont val="Arial"/>
        <family val="2"/>
      </rPr>
      <t xml:space="preserve">29 </t>
    </r>
    <r>
      <rPr>
        <sz val="12"/>
        <rFont val="Arial"/>
        <family val="2"/>
      </rPr>
      <t xml:space="preserve">
06
</t>
    </r>
    <r>
      <rPr>
        <u val="single"/>
        <sz val="12"/>
        <rFont val="Arial"/>
        <family val="2"/>
      </rPr>
      <t>05</t>
    </r>
    <r>
      <rPr>
        <sz val="12"/>
        <rFont val="Arial"/>
        <family val="2"/>
      </rPr>
      <t xml:space="preserve">
07</t>
    </r>
  </si>
  <si>
    <r>
      <rPr>
        <u val="single"/>
        <sz val="12"/>
        <rFont val="Arial"/>
        <family val="2"/>
      </rPr>
      <t xml:space="preserve">27 </t>
    </r>
    <r>
      <rPr>
        <sz val="12"/>
        <rFont val="Arial"/>
        <family val="2"/>
      </rPr>
      <t xml:space="preserve">
07
</t>
    </r>
    <r>
      <rPr>
        <u val="single"/>
        <sz val="12"/>
        <rFont val="Arial"/>
        <family val="2"/>
      </rPr>
      <t>02</t>
    </r>
    <r>
      <rPr>
        <sz val="12"/>
        <rFont val="Arial"/>
        <family val="2"/>
      </rPr>
      <t xml:space="preserve">
08</t>
    </r>
  </si>
  <si>
    <r>
      <t>Дзяржаўны кампанент</t>
    </r>
    <r>
      <rPr>
        <sz val="12"/>
        <rFont val="Arial"/>
        <family val="2"/>
      </rPr>
      <t xml:space="preserve"> </t>
    </r>
  </si>
  <si>
    <t>1.2.1</t>
  </si>
  <si>
    <t>1.2.2</t>
  </si>
  <si>
    <t>УК-5</t>
  </si>
  <si>
    <t>Педагогіка і псіхалогія  вышэйшай адукацыі</t>
  </si>
  <si>
    <t>2.4</t>
  </si>
  <si>
    <t>УК-6</t>
  </si>
  <si>
    <t>Магістэрская дысертацыя</t>
  </si>
  <si>
    <t xml:space="preserve">Распрацоўваць і ўкараняць у вучэбны працэс сучаснае вучэбна-метадычнае забеспячэнне ў галіне культуры і мастацтва </t>
  </si>
  <si>
    <t>Навуковае даследаванне (практычная работа)</t>
  </si>
  <si>
    <t>Ступень:  магістр</t>
  </si>
  <si>
    <t>Тэрмін навучання:  1 год</t>
  </si>
  <si>
    <t>VII. Матрыца кампетэнцый</t>
  </si>
  <si>
    <t xml:space="preserve">Модуль "Навукова-даследчая работа"   </t>
  </si>
  <si>
    <t>ППК-2</t>
  </si>
  <si>
    <t>выніковая атэстацыя</t>
  </si>
  <si>
    <t>М.Р.Баразна</t>
  </si>
  <si>
    <t>Модуль "Педагогіка"</t>
  </si>
  <si>
    <t>Педагагічная / навукова-даследчая / тэхналагічная</t>
  </si>
  <si>
    <t xml:space="preserve"> ПРЫКЛАДНЫ ВУЧЭБНЫ  ПЛАН</t>
  </si>
  <si>
    <t>ЗАЦВЕРДЖАНА</t>
  </si>
  <si>
    <t>Міністра адукацыі</t>
  </si>
  <si>
    <t>Рэспублікі Беларусь</t>
  </si>
  <si>
    <t xml:space="preserve">Першы намеснік </t>
  </si>
  <si>
    <t>____._______.2022</t>
  </si>
  <si>
    <t>Рэгістрацыйны №______________.</t>
  </si>
  <si>
    <t>Назва модуля, вучэбнай дысцыпліны, курсавога праекта (работы)</t>
  </si>
  <si>
    <t>Колькасць курсавых праектаў</t>
  </si>
  <si>
    <t>Начальнік аддзела ўстаноў адукацыі Міністэрства культуры 
Рэспублікі Беларусь</t>
  </si>
  <si>
    <t>Начальнік Галоўнага упраўлення прафесійнай адукацыі Міністэрства адукацыі Рэспублікі Беларусь</t>
  </si>
  <si>
    <t xml:space="preserve">          М.П.</t>
  </si>
  <si>
    <t>Cустаршыня ВМА па адукацыі ў галіне культуры і мастацтва</t>
  </si>
  <si>
    <t>Прарэктар па навукова-метадычнай рабоце дзяржаўнай установы адукацыі 
«Рэспубліканскі інстытут вышэйшай школы»</t>
  </si>
  <si>
    <t xml:space="preserve">            М.П.</t>
  </si>
  <si>
    <t xml:space="preserve">        М.П.</t>
  </si>
  <si>
    <t>Эксперт-нормакантралёр</t>
  </si>
  <si>
    <t xml:space="preserve">Рэкамендаваны да зацвярджэння Прэзідыумам Савета ВМА Совета УМО </t>
  </si>
  <si>
    <t>па адукацыі ў галіне культуры і мастацтва</t>
  </si>
  <si>
    <t>Спецыяльнасць:   7-06 0213-01 Мастацтвазнаўства</t>
  </si>
  <si>
    <t xml:space="preserve">Модуль "Тэорыя мастацтва і метадалогія мастацтвазнаўства"   </t>
  </si>
  <si>
    <t xml:space="preserve">Тэарэтычныя аспекты вывучэння пластычных мастацтваў </t>
  </si>
  <si>
    <t>Інфармацыйныя тэхналогіі ў мастацтвазнаўстве</t>
  </si>
  <si>
    <t>Стратэгіі і інструменты візуальных камунікацый у мастацка-педагагічным кантэксце</t>
  </si>
  <si>
    <t xml:space="preserve"> Практыкі сучаснага мастацтва ХХ -- пачатку ХХІ стст. і актуальныя праблемы мастацтвазнаўства</t>
  </si>
  <si>
    <t xml:space="preserve">Мастацкі выставачны праект: планаванне, арганізацыя і этапы падрыхтоўкі </t>
  </si>
  <si>
    <t>Стратэгіі прасоўвання мастацкага праекта/ Міждысцыплінарны праект сучаснага візуальнага мастацтва</t>
  </si>
  <si>
    <t>Сучасныя мастацкія практыкі: аналіз і інтэрпрэтацыі</t>
  </si>
  <si>
    <t>Развіваць інавацыйную ўспрымальнасць і здольнасць да інавацыйнай дзейнасці</t>
  </si>
  <si>
    <t>УК-7</t>
  </si>
  <si>
    <t>Аргументаваць  пункт гледжання на падставе аналізу фактаў і прагназаваць развіццё падзей у кантэксце мастацкага працэсу</t>
  </si>
  <si>
    <t>Забяспечваць практычную значнасць праводзімых навуковых даследаванняў і іх сувязь з актуальнымі напрамкамі развіцця мастацтвазнаўчай навукі</t>
  </si>
  <si>
    <t>2.3.1</t>
  </si>
  <si>
    <t>2.3.2</t>
  </si>
  <si>
    <t>2.3.3</t>
  </si>
  <si>
    <t>Праца з навуковымі рэсурсамі на замежнай мове/ Прафесійная лексіка</t>
  </si>
  <si>
    <t>Метадалагічныя асновы сучаснага мастацтвазнаўства</t>
  </si>
  <si>
    <t>2.5</t>
  </si>
  <si>
    <t>Актуальнасць навуковага даследвання</t>
  </si>
  <si>
    <t>УК-8</t>
  </si>
  <si>
    <t>УК-9</t>
  </si>
  <si>
    <t xml:space="preserve"> 2.3</t>
  </si>
  <si>
    <t xml:space="preserve">Старшыня НМС па выяўленчым, </t>
  </si>
  <si>
    <t>дэкаратыўна-прыкладным мастацтве, дызайне</t>
  </si>
  <si>
    <t>У.Л.Зінкевіч</t>
  </si>
  <si>
    <t>УК-2,4,9, ППК-1</t>
  </si>
  <si>
    <t>УК-2, СК-3</t>
  </si>
  <si>
    <t>Асновы інфармацыйных тэхналогій</t>
  </si>
  <si>
    <t>Дадатковыя віды навучання¹</t>
  </si>
  <si>
    <t>Замежная мова</t>
  </si>
  <si>
    <t>Філасофія і метадалогія навукі</t>
  </si>
  <si>
    <t>¹Вывучэнне агульнаадукацыйных дысцыплін «Філасофія і метадалогія навукі», «Замежная мова», «Асновы інфармацыйных тэхналогій» з’яўляецца абавязковым для магістрантаў – грамадзян Рэспублікі Беларусь.</t>
  </si>
  <si>
    <t>І.У.Цітовіч</t>
  </si>
  <si>
    <t>К.В.Севастаў</t>
  </si>
  <si>
    <t>М.Б.Юркевiч</t>
  </si>
  <si>
    <t>Прымяняць метады навуковага пазнання ў даследчыцкай дзейнасці, генерыраваць i рэалiзоўваць iнавацыйныя iдэi</t>
  </si>
  <si>
    <t>Вырашаць навукова-даследчыцкія і інавацыйныя задачы на аснове прымянення інфармацыйна-камунікацыйных тэхналогій</t>
  </si>
  <si>
    <t>Ажыццяўляць камунікацыі на замежнай мове ў акадэмічным, навуковым і прафесійным асяроддзі для рэалізацыі навукова- даследчыцкай і інавацыйнай дзейнасці</t>
  </si>
  <si>
    <t>Забяспечваць камунікацыі, праяўляць лідарскія навыкі, быць здольным да камандаўтварэння і распрацоўкі стратэгічных мэт і задач</t>
  </si>
  <si>
    <t>Быць здольным да прагназавання ўмоў рэалізацыі прафесійнай дзейнасці і вырашэння прафесійных задач ва ўмовах нявызначанасці</t>
  </si>
  <si>
    <t>Прымяняць псіхолага-педагагічныя метады і інфармацыйна-камунікацыйныя тэхналогіі ў адукацыі і кіраванні</t>
  </si>
  <si>
    <t xml:space="preserve">                          Прафілізацыя: Актуальныя мастацкія практыкі
</t>
  </si>
  <si>
    <t>Распрацаваны ў якасці прыкладу рэалізацыі адукацыйнага стандарта па спецыяльнасці 7-06-0213-01 "Мастацтвазнаўства".</t>
  </si>
  <si>
    <t>УК-1,5,6,8</t>
  </si>
  <si>
    <t>УК-7, ППК-2</t>
  </si>
  <si>
    <t>У рамках спецыяльнасці 7-06-0213-01 "Мастацтвазнаўства" могуць быць рэалізаваны наступныя прафілізацыі: "Актуальныя мастацкія практыкі", "Гісторыя и тэорыя выяўленчага мастацтва", "Экспертыза мастацкіх твораў" і інш.</t>
  </si>
  <si>
    <t>1.2.3</t>
  </si>
  <si>
    <t>2.6.1</t>
  </si>
  <si>
    <t>2.6.2</t>
  </si>
  <si>
    <t>2.6.3</t>
  </si>
  <si>
    <t>2.6</t>
  </si>
  <si>
    <t>1.2, 2.5, 2.6.1</t>
  </si>
  <si>
    <t xml:space="preserve"> 2.4, 2.6.3</t>
  </si>
  <si>
    <t>1.1, 2.6.2</t>
  </si>
  <si>
    <t>1.2, 2.4</t>
  </si>
  <si>
    <t>1.3, 2.1</t>
  </si>
  <si>
    <t>Модуль "Спецыфіка сучаснага мастацтва"</t>
  </si>
  <si>
    <t xml:space="preserve">СК-1,2,5,6 </t>
  </si>
  <si>
    <t>УК-3,4</t>
  </si>
  <si>
    <t>Выкарыстоўваць метадалогію навуковага спасціжэння, аналізаваць і ацэньваць змест і узровень філасофска-метадалагічных праблем падчас вырашэння задач навукова-даследчай і інавацыйнай дзейнасці</t>
  </si>
  <si>
    <t>Ажыццяўляць арганізацыю навуковай дзейнасці, вызначаць аптымальныя напрамкі і метады для навуковага даследавання</t>
  </si>
  <si>
    <t>Прадстаўляць навуковай супольнасці і шырокай грамадскасці вынікі даследавання  ў выглядзе навуковых паведамленняў, справаздач і публікацый</t>
  </si>
  <si>
    <t xml:space="preserve">Аналізаваць тэарэтыка-метадалагічныя прынцыпы розных напрамкаў беларускай мастацтвазнаўчай навукі, абагульняць веды па гісторыі айчыннага мастацтва </t>
  </si>
  <si>
    <t>Выбіраць напрамкі развіцця інфармацыйна-камунікацыйных  сістэм і тэхналогій, эфектыўна выкарыстоўваць інфармацыйныя рэсурсы ў арганізацыйнай і кіраўнічай дзейнасці.</t>
  </si>
  <si>
    <t>Верыфікаваць і ацэньваць паўнату інфармацыі ў ходзе прафесійнай дзейнасці, працаваць ва ўмовах нявызначанасці</t>
  </si>
  <si>
    <t>Пратакол №___  ад ___________20__ г.</t>
  </si>
  <si>
    <t>С.А.Каспяровiч</t>
  </si>
  <si>
    <t>________________ I.А.Старавойтава</t>
  </si>
</sst>
</file>

<file path=xl/styles.xml><?xml version="1.0" encoding="utf-8"?>
<styleSheet xmlns="http://schemas.openxmlformats.org/spreadsheetml/2006/main">
  <numFmts count="3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2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6"/>
      <color indexed="56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6"/>
      <color theme="3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2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51" applyFont="1" applyFill="1" applyBorder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14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/>
    </xf>
    <xf numFmtId="0" fontId="1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wrapText="1"/>
    </xf>
    <xf numFmtId="49" fontId="20" fillId="0" borderId="0" xfId="0" applyNumberFormat="1" applyFont="1" applyFill="1" applyBorder="1" applyAlignment="1">
      <alignment horizontal="center" vertical="top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textRotation="90"/>
    </xf>
    <xf numFmtId="0" fontId="12" fillId="0" borderId="33" xfId="0" applyFont="1" applyFill="1" applyBorder="1" applyAlignment="1">
      <alignment horizontal="center" vertical="center" textRotation="90"/>
    </xf>
    <xf numFmtId="0" fontId="12" fillId="0" borderId="34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 textRotation="90"/>
    </xf>
    <xf numFmtId="0" fontId="12" fillId="0" borderId="36" xfId="0" applyFont="1" applyFill="1" applyBorder="1" applyAlignment="1">
      <alignment horizontal="center" vertical="center" textRotation="90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textRotation="90"/>
    </xf>
    <xf numFmtId="0" fontId="68" fillId="0" borderId="0" xfId="0" applyFont="1" applyFill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9" fillId="0" borderId="0" xfId="51" applyFont="1" applyFill="1" applyBorder="1">
      <alignment/>
    </xf>
    <xf numFmtId="0" fontId="16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45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1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49" fontId="14" fillId="34" borderId="31" xfId="0" applyNumberFormat="1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69" fillId="34" borderId="35" xfId="0" applyFont="1" applyFill="1" applyBorder="1" applyAlignment="1">
      <alignment horizontal="center" vertical="center"/>
    </xf>
    <xf numFmtId="0" fontId="69" fillId="34" borderId="3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0" fontId="12" fillId="0" borderId="52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/>
    </xf>
    <xf numFmtId="49" fontId="14" fillId="34" borderId="55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1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0" fontId="14" fillId="34" borderId="2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3" borderId="39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textRotation="90"/>
    </xf>
    <xf numFmtId="0" fontId="12" fillId="0" borderId="33" xfId="0" applyFont="1" applyFill="1" applyBorder="1" applyAlignment="1">
      <alignment horizontal="center" vertical="center" textRotation="90"/>
    </xf>
    <xf numFmtId="0" fontId="12" fillId="0" borderId="60" xfId="0" applyFont="1" applyFill="1" applyBorder="1" applyAlignment="1">
      <alignment horizontal="center" vertical="center" textRotation="90"/>
    </xf>
    <xf numFmtId="0" fontId="12" fillId="0" borderId="34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 textRotation="90"/>
    </xf>
    <xf numFmtId="0" fontId="12" fillId="0" borderId="62" xfId="0" applyFont="1" applyFill="1" applyBorder="1" applyAlignment="1">
      <alignment horizontal="center" vertical="center" textRotation="90"/>
    </xf>
    <xf numFmtId="0" fontId="14" fillId="0" borderId="39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textRotation="90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textRotation="90"/>
    </xf>
    <xf numFmtId="0" fontId="14" fillId="0" borderId="48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 textRotation="90"/>
    </xf>
    <xf numFmtId="0" fontId="14" fillId="0" borderId="72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12" fillId="0" borderId="57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left" vertical="center" wrapText="1"/>
    </xf>
    <xf numFmtId="0" fontId="14" fillId="34" borderId="54" xfId="0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16" fillId="0" borderId="45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53" xfId="0" applyFont="1" applyFill="1" applyBorder="1" applyAlignment="1">
      <alignment horizontal="left" vertical="top" wrapText="1"/>
    </xf>
    <xf numFmtId="0" fontId="20" fillId="0" borderId="29" xfId="0" applyFont="1" applyFill="1" applyBorder="1" applyAlignment="1">
      <alignment horizontal="left" vertical="top" wrapText="1"/>
    </xf>
    <xf numFmtId="0" fontId="20" fillId="0" borderId="48" xfId="0" applyFont="1" applyFill="1" applyBorder="1" applyAlignment="1">
      <alignment horizontal="left" vertical="top" wrapText="1"/>
    </xf>
    <xf numFmtId="49" fontId="20" fillId="34" borderId="19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20" fillId="0" borderId="49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49" fontId="20" fillId="34" borderId="49" xfId="0" applyNumberFormat="1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22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9" fontId="20" fillId="34" borderId="53" xfId="0" applyNumberFormat="1" applyFont="1" applyFill="1" applyBorder="1" applyAlignment="1">
      <alignment horizontal="center" vertical="center"/>
    </xf>
    <xf numFmtId="49" fontId="20" fillId="34" borderId="29" xfId="0" applyNumberFormat="1" applyFont="1" applyFill="1" applyBorder="1" applyAlignment="1">
      <alignment horizontal="center" vertical="center"/>
    </xf>
    <xf numFmtId="49" fontId="20" fillId="34" borderId="48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left" vertical="top" wrapText="1"/>
    </xf>
    <xf numFmtId="0" fontId="20" fillId="0" borderId="37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left" vertical="top" wrapText="1"/>
    </xf>
    <xf numFmtId="0" fontId="20" fillId="0" borderId="56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wrapText="1"/>
    </xf>
    <xf numFmtId="49" fontId="20" fillId="34" borderId="72" xfId="0" applyNumberFormat="1" applyFont="1" applyFill="1" applyBorder="1" applyAlignment="1">
      <alignment horizontal="center" vertical="center"/>
    </xf>
    <xf numFmtId="49" fontId="20" fillId="34" borderId="37" xfId="0" applyNumberFormat="1" applyFont="1" applyFill="1" applyBorder="1" applyAlignment="1">
      <alignment horizontal="center" vertical="center"/>
    </xf>
    <xf numFmtId="49" fontId="20" fillId="34" borderId="25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67" xfId="0" applyFont="1" applyFill="1" applyBorder="1" applyAlignment="1">
      <alignment horizontal="left" vertical="top" wrapText="1"/>
    </xf>
    <xf numFmtId="0" fontId="20" fillId="0" borderId="79" xfId="0" applyFont="1" applyFill="1" applyBorder="1" applyAlignment="1">
      <alignment horizontal="left" vertical="top" wrapText="1"/>
    </xf>
    <xf numFmtId="0" fontId="20" fillId="0" borderId="62" xfId="0" applyFont="1" applyFill="1" applyBorder="1" applyAlignment="1">
      <alignment horizontal="left" vertical="top" wrapText="1"/>
    </xf>
    <xf numFmtId="49" fontId="20" fillId="34" borderId="67" xfId="0" applyNumberFormat="1" applyFont="1" applyFill="1" applyBorder="1" applyAlignment="1">
      <alignment horizontal="center" vertical="center"/>
    </xf>
    <xf numFmtId="49" fontId="20" fillId="34" borderId="79" xfId="0" applyNumberFormat="1" applyFont="1" applyFill="1" applyBorder="1" applyAlignment="1">
      <alignment horizontal="center" vertical="center"/>
    </xf>
    <xf numFmtId="49" fontId="20" fillId="34" borderId="62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"/>
  <sheetViews>
    <sheetView showGridLines="0" workbookViewId="0" topLeftCell="A1">
      <selection activeCell="A5" sqref="A5"/>
    </sheetView>
  </sheetViews>
  <sheetFormatPr defaultColWidth="4.75390625" defaultRowHeight="12.75"/>
  <cols>
    <col min="1" max="1" width="3.875" style="1" customWidth="1"/>
    <col min="2" max="2" width="3.75390625" style="1" customWidth="1"/>
    <col min="3" max="3" width="4.375" style="1" customWidth="1"/>
    <col min="4" max="4" width="4.25390625" style="1" customWidth="1"/>
    <col min="5" max="5" width="4.125" style="1" customWidth="1"/>
    <col min="6" max="6" width="3.875" style="1" customWidth="1"/>
    <col min="7" max="7" width="4.125" style="1" customWidth="1"/>
    <col min="8" max="8" width="4.00390625" style="1" customWidth="1"/>
    <col min="9" max="10" width="4.125" style="1" customWidth="1"/>
    <col min="11" max="11" width="3.25390625" style="1" customWidth="1"/>
    <col min="12" max="12" width="3.75390625" style="1" customWidth="1"/>
    <col min="13" max="13" width="3.625" style="1" customWidth="1"/>
    <col min="14" max="14" width="3.875" style="1" customWidth="1"/>
    <col min="15" max="15" width="3.00390625" style="1" customWidth="1"/>
    <col min="16" max="16" width="4.00390625" style="1" customWidth="1"/>
    <col min="17" max="17" width="4.125" style="1" customWidth="1"/>
    <col min="18" max="18" width="3.75390625" style="4" customWidth="1"/>
    <col min="19" max="19" width="4.00390625" style="4" customWidth="1"/>
    <col min="20" max="21" width="3.875" style="1" customWidth="1"/>
    <col min="22" max="22" width="3.25390625" style="1" customWidth="1"/>
    <col min="23" max="23" width="3.75390625" style="1" customWidth="1"/>
    <col min="24" max="24" width="2.75390625" style="1" customWidth="1"/>
    <col min="25" max="26" width="3.875" style="1" customWidth="1"/>
    <col min="27" max="27" width="3.75390625" style="1" customWidth="1"/>
    <col min="28" max="28" width="2.625" style="1" customWidth="1"/>
    <col min="29" max="29" width="3.875" style="1" customWidth="1"/>
    <col min="30" max="31" width="3.75390625" style="1" customWidth="1"/>
    <col min="32" max="32" width="3.875" style="1" customWidth="1"/>
    <col min="33" max="33" width="3.75390625" style="1" customWidth="1"/>
    <col min="34" max="34" width="3.625" style="1" customWidth="1"/>
    <col min="35" max="35" width="3.75390625" style="1" customWidth="1"/>
    <col min="36" max="36" width="3.875" style="1" customWidth="1"/>
    <col min="37" max="37" width="3.625" style="1" customWidth="1"/>
    <col min="38" max="38" width="3.75390625" style="1" customWidth="1"/>
    <col min="39" max="39" width="3.25390625" style="1" customWidth="1"/>
    <col min="40" max="40" width="3.875" style="1" customWidth="1"/>
    <col min="41" max="41" width="2.375" style="1" customWidth="1"/>
    <col min="42" max="42" width="3.875" style="1" customWidth="1"/>
    <col min="43" max="43" width="3.75390625" style="1" customWidth="1"/>
    <col min="44" max="44" width="3.875" style="1" customWidth="1"/>
    <col min="45" max="45" width="3.75390625" style="1" customWidth="1"/>
    <col min="46" max="46" width="3.875" style="5" customWidth="1"/>
    <col min="47" max="47" width="3.625" style="5" customWidth="1"/>
    <col min="48" max="48" width="3.75390625" style="5" customWidth="1"/>
    <col min="49" max="49" width="3.75390625" style="6" customWidth="1"/>
    <col min="50" max="50" width="2.25390625" style="1" customWidth="1"/>
    <col min="51" max="51" width="3.875" style="1" customWidth="1"/>
    <col min="52" max="52" width="4.00390625" style="1" customWidth="1"/>
    <col min="53" max="53" width="3.625" style="1" customWidth="1"/>
    <col min="54" max="59" width="3.875" style="1" customWidth="1"/>
    <col min="60" max="60" width="5.625" style="1" customWidth="1"/>
    <col min="61" max="64" width="4.75390625" style="1" customWidth="1"/>
    <col min="65" max="65" width="5.875" style="1" bestFit="1" customWidth="1"/>
    <col min="66" max="66" width="19.25390625" style="1" customWidth="1"/>
    <col min="67" max="69" width="4.75390625" style="1" customWidth="1"/>
    <col min="70" max="16384" width="4.75390625" style="1" customWidth="1"/>
  </cols>
  <sheetData>
    <row r="1" spans="1:60" ht="30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9"/>
      <c r="O1" s="17"/>
      <c r="P1" s="20"/>
      <c r="Q1" s="20"/>
      <c r="R1" s="21"/>
      <c r="S1" s="234" t="s">
        <v>111</v>
      </c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0"/>
      <c r="BA1" s="20"/>
      <c r="BB1" s="20"/>
      <c r="BC1" s="20"/>
      <c r="BD1" s="20"/>
      <c r="BE1" s="20"/>
      <c r="BF1" s="20"/>
      <c r="BG1" s="20"/>
      <c r="BH1" s="20"/>
    </row>
    <row r="2" spans="1:60" s="16" customFormat="1" ht="20.25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9"/>
      <c r="O2" s="17"/>
      <c r="P2" s="20"/>
      <c r="Q2" s="20"/>
      <c r="R2" s="21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39"/>
      <c r="BF2" s="239"/>
      <c r="BG2" s="239"/>
      <c r="BH2" s="239"/>
    </row>
    <row r="3" spans="1:60" s="16" customFormat="1" ht="21" customHeight="1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8"/>
      <c r="N3" s="19"/>
      <c r="O3" s="17"/>
      <c r="P3" s="20"/>
      <c r="Q3" s="20"/>
      <c r="R3" s="21"/>
      <c r="S3" s="235" t="s">
        <v>151</v>
      </c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16" customFormat="1" ht="20.25" customHeight="1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  <c r="O4" s="17"/>
      <c r="P4" s="234" t="s">
        <v>170</v>
      </c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0"/>
      <c r="BB4" s="20"/>
      <c r="BC4" s="20"/>
      <c r="BD4" s="20"/>
      <c r="BE4" s="20"/>
      <c r="BF4" s="20"/>
      <c r="BG4" s="20"/>
      <c r="BH4" s="20"/>
    </row>
    <row r="5" spans="1:60" s="16" customFormat="1" ht="24.75" customHeight="1">
      <c r="A5" s="17" t="s">
        <v>238</v>
      </c>
      <c r="B5" s="17"/>
      <c r="C5" s="17"/>
      <c r="D5" s="17"/>
      <c r="E5" s="17"/>
      <c r="G5" s="17"/>
      <c r="H5" s="17"/>
      <c r="I5" s="17"/>
      <c r="J5" s="17"/>
      <c r="K5" s="17"/>
      <c r="L5" s="18"/>
      <c r="M5" s="18"/>
      <c r="N5" s="19"/>
      <c r="O5" s="17"/>
      <c r="P5" s="20"/>
      <c r="Q5" s="20"/>
      <c r="R5" s="21"/>
      <c r="S5" s="236" t="s">
        <v>212</v>
      </c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8" t="s">
        <v>142</v>
      </c>
      <c r="BA5" s="238"/>
      <c r="BB5" s="238"/>
      <c r="BC5" s="238"/>
      <c r="BD5" s="238"/>
      <c r="BE5" s="238"/>
      <c r="BF5" s="238"/>
      <c r="BG5" s="238"/>
      <c r="BH5" s="238"/>
    </row>
    <row r="6" spans="1:60" s="16" customFormat="1" ht="15.75" customHeight="1">
      <c r="A6" s="232" t="s">
        <v>156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18"/>
      <c r="M6" s="18"/>
      <c r="N6" s="19"/>
      <c r="O6" s="17"/>
      <c r="P6" s="20"/>
      <c r="Q6" s="20"/>
      <c r="R6" s="21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22"/>
      <c r="BA6" s="22"/>
      <c r="BB6" s="22"/>
      <c r="BC6" s="22"/>
      <c r="BD6" s="22"/>
      <c r="BE6" s="20"/>
      <c r="BF6" s="20"/>
      <c r="BG6" s="20"/>
      <c r="BH6" s="20"/>
    </row>
    <row r="7" spans="1:60" s="16" customFormat="1" ht="21" customHeight="1">
      <c r="A7" s="17" t="s">
        <v>157</v>
      </c>
      <c r="L7" s="18"/>
      <c r="M7" s="18"/>
      <c r="N7" s="19"/>
      <c r="O7" s="17"/>
      <c r="P7" s="20"/>
      <c r="Q7" s="20"/>
      <c r="R7" s="21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110" t="s">
        <v>143</v>
      </c>
      <c r="BA7" s="110"/>
      <c r="BB7" s="110"/>
      <c r="BC7" s="110"/>
      <c r="BD7" s="110"/>
      <c r="BE7" s="110"/>
      <c r="BF7" s="110"/>
      <c r="BG7" s="110"/>
      <c r="BH7" s="110"/>
    </row>
    <row r="8" spans="1:60" s="16" customFormat="1" ht="24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7"/>
      <c r="P8" s="17"/>
      <c r="Q8" s="17"/>
      <c r="R8" s="24"/>
      <c r="S8" s="24"/>
      <c r="T8" s="24" t="s">
        <v>45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5"/>
      <c r="AU8" s="25"/>
      <c r="AV8" s="25"/>
      <c r="AW8" s="23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s="16" customFormat="1" ht="27" customHeight="1">
      <c r="A9" s="17"/>
      <c r="B9" s="17"/>
      <c r="C9" s="17"/>
      <c r="D9" s="17"/>
      <c r="E9" s="26" t="s">
        <v>86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4"/>
      <c r="S9" s="24"/>
      <c r="T9" s="17"/>
      <c r="U9" s="17"/>
      <c r="V9" s="17"/>
      <c r="W9" s="17"/>
      <c r="X9" s="17"/>
      <c r="Y9" s="17"/>
      <c r="Z9" s="17"/>
      <c r="AA9" s="17"/>
      <c r="AB9" s="2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 t="s">
        <v>106</v>
      </c>
      <c r="AQ9" s="17"/>
      <c r="AR9" s="17"/>
      <c r="AS9" s="17"/>
      <c r="AT9" s="25"/>
      <c r="AU9" s="25"/>
      <c r="AV9" s="25"/>
      <c r="AW9" s="23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2" ht="18" customHeight="1">
      <c r="A10" s="228" t="s">
        <v>32</v>
      </c>
      <c r="B10" s="223" t="s">
        <v>87</v>
      </c>
      <c r="C10" s="224"/>
      <c r="D10" s="224"/>
      <c r="E10" s="225"/>
      <c r="F10" s="226" t="s">
        <v>123</v>
      </c>
      <c r="G10" s="223" t="s">
        <v>88</v>
      </c>
      <c r="H10" s="224"/>
      <c r="I10" s="225"/>
      <c r="J10" s="226" t="s">
        <v>124</v>
      </c>
      <c r="K10" s="223" t="s">
        <v>89</v>
      </c>
      <c r="L10" s="224"/>
      <c r="M10" s="224"/>
      <c r="N10" s="225"/>
      <c r="O10" s="223" t="s">
        <v>90</v>
      </c>
      <c r="P10" s="224"/>
      <c r="Q10" s="224"/>
      <c r="R10" s="225"/>
      <c r="S10" s="226" t="s">
        <v>125</v>
      </c>
      <c r="T10" s="223" t="s">
        <v>91</v>
      </c>
      <c r="U10" s="224"/>
      <c r="V10" s="225"/>
      <c r="W10" s="226" t="s">
        <v>126</v>
      </c>
      <c r="X10" s="223" t="s">
        <v>92</v>
      </c>
      <c r="Y10" s="224"/>
      <c r="Z10" s="225"/>
      <c r="AA10" s="226" t="s">
        <v>127</v>
      </c>
      <c r="AB10" s="223" t="s">
        <v>93</v>
      </c>
      <c r="AC10" s="224"/>
      <c r="AD10" s="224"/>
      <c r="AE10" s="225"/>
      <c r="AF10" s="226" t="s">
        <v>128</v>
      </c>
      <c r="AG10" s="223" t="s">
        <v>94</v>
      </c>
      <c r="AH10" s="224"/>
      <c r="AI10" s="225"/>
      <c r="AJ10" s="226" t="s">
        <v>129</v>
      </c>
      <c r="AK10" s="223" t="s">
        <v>33</v>
      </c>
      <c r="AL10" s="224"/>
      <c r="AM10" s="224"/>
      <c r="AN10" s="225"/>
      <c r="AO10" s="223" t="s">
        <v>95</v>
      </c>
      <c r="AP10" s="224"/>
      <c r="AQ10" s="224"/>
      <c r="AR10" s="225"/>
      <c r="AS10" s="226" t="s">
        <v>130</v>
      </c>
      <c r="AT10" s="223" t="s">
        <v>96</v>
      </c>
      <c r="AU10" s="224"/>
      <c r="AV10" s="225"/>
      <c r="AW10" s="226" t="s">
        <v>131</v>
      </c>
      <c r="AX10" s="223" t="s">
        <v>97</v>
      </c>
      <c r="AY10" s="224"/>
      <c r="AZ10" s="224"/>
      <c r="BA10" s="225"/>
      <c r="BB10" s="230" t="s">
        <v>98</v>
      </c>
      <c r="BC10" s="230" t="s">
        <v>99</v>
      </c>
      <c r="BD10" s="230" t="s">
        <v>100</v>
      </c>
      <c r="BE10" s="230" t="s">
        <v>139</v>
      </c>
      <c r="BF10" s="230" t="s">
        <v>101</v>
      </c>
      <c r="BG10" s="230" t="s">
        <v>102</v>
      </c>
      <c r="BH10" s="230" t="s">
        <v>53</v>
      </c>
      <c r="BI10" s="15"/>
      <c r="BJ10" s="15"/>
    </row>
    <row r="11" spans="1:62" ht="164.25" customHeight="1">
      <c r="A11" s="229"/>
      <c r="B11" s="30" t="s">
        <v>34</v>
      </c>
      <c r="C11" s="30" t="s">
        <v>8</v>
      </c>
      <c r="D11" s="30" t="s">
        <v>9</v>
      </c>
      <c r="E11" s="30" t="s">
        <v>10</v>
      </c>
      <c r="F11" s="227"/>
      <c r="G11" s="30" t="s">
        <v>11</v>
      </c>
      <c r="H11" s="30" t="s">
        <v>12</v>
      </c>
      <c r="I11" s="30" t="s">
        <v>13</v>
      </c>
      <c r="J11" s="227"/>
      <c r="K11" s="30" t="s">
        <v>14</v>
      </c>
      <c r="L11" s="30" t="s">
        <v>15</v>
      </c>
      <c r="M11" s="30" t="s">
        <v>16</v>
      </c>
      <c r="N11" s="30" t="s">
        <v>17</v>
      </c>
      <c r="O11" s="30" t="s">
        <v>7</v>
      </c>
      <c r="P11" s="30" t="s">
        <v>8</v>
      </c>
      <c r="Q11" s="30" t="s">
        <v>9</v>
      </c>
      <c r="R11" s="30" t="s">
        <v>10</v>
      </c>
      <c r="S11" s="227"/>
      <c r="T11" s="30" t="s">
        <v>18</v>
      </c>
      <c r="U11" s="30" t="s">
        <v>19</v>
      </c>
      <c r="V11" s="30" t="s">
        <v>20</v>
      </c>
      <c r="W11" s="227"/>
      <c r="X11" s="30" t="s">
        <v>21</v>
      </c>
      <c r="Y11" s="30" t="s">
        <v>22</v>
      </c>
      <c r="Z11" s="30" t="s">
        <v>23</v>
      </c>
      <c r="AA11" s="227"/>
      <c r="AB11" s="30" t="s">
        <v>21</v>
      </c>
      <c r="AC11" s="30" t="s">
        <v>22</v>
      </c>
      <c r="AD11" s="30" t="s">
        <v>23</v>
      </c>
      <c r="AE11" s="30" t="s">
        <v>24</v>
      </c>
      <c r="AF11" s="227"/>
      <c r="AG11" s="30" t="s">
        <v>11</v>
      </c>
      <c r="AH11" s="30" t="s">
        <v>12</v>
      </c>
      <c r="AI11" s="30" t="s">
        <v>13</v>
      </c>
      <c r="AJ11" s="227"/>
      <c r="AK11" s="30" t="s">
        <v>25</v>
      </c>
      <c r="AL11" s="30" t="s">
        <v>26</v>
      </c>
      <c r="AM11" s="30" t="s">
        <v>27</v>
      </c>
      <c r="AN11" s="30" t="s">
        <v>28</v>
      </c>
      <c r="AO11" s="30" t="s">
        <v>7</v>
      </c>
      <c r="AP11" s="30" t="s">
        <v>8</v>
      </c>
      <c r="AQ11" s="30" t="s">
        <v>9</v>
      </c>
      <c r="AR11" s="30" t="s">
        <v>10</v>
      </c>
      <c r="AS11" s="227"/>
      <c r="AT11" s="30" t="s">
        <v>11</v>
      </c>
      <c r="AU11" s="30" t="s">
        <v>12</v>
      </c>
      <c r="AV11" s="30" t="s">
        <v>13</v>
      </c>
      <c r="AW11" s="227"/>
      <c r="AX11" s="30" t="s">
        <v>14</v>
      </c>
      <c r="AY11" s="30" t="s">
        <v>15</v>
      </c>
      <c r="AZ11" s="30" t="s">
        <v>16</v>
      </c>
      <c r="BA11" s="30" t="s">
        <v>44</v>
      </c>
      <c r="BB11" s="231"/>
      <c r="BC11" s="231"/>
      <c r="BD11" s="231"/>
      <c r="BE11" s="231"/>
      <c r="BF11" s="231"/>
      <c r="BG11" s="231"/>
      <c r="BH11" s="231"/>
      <c r="BI11" s="15"/>
      <c r="BJ11" s="15"/>
    </row>
    <row r="12" spans="1:62" ht="24" customHeight="1">
      <c r="A12" s="80" t="s">
        <v>4</v>
      </c>
      <c r="B12" s="31"/>
      <c r="C12" s="32"/>
      <c r="D12" s="32"/>
      <c r="E12" s="32"/>
      <c r="F12" s="32"/>
      <c r="G12" s="32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3"/>
      <c r="T12" s="33" t="s">
        <v>0</v>
      </c>
      <c r="U12" s="33" t="s">
        <v>0</v>
      </c>
      <c r="V12" s="32" t="s">
        <v>29</v>
      </c>
      <c r="W12" s="33" t="s">
        <v>29</v>
      </c>
      <c r="X12" s="33"/>
      <c r="Y12" s="32"/>
      <c r="Z12" s="32"/>
      <c r="AA12" s="34">
        <v>8</v>
      </c>
      <c r="AB12" s="32"/>
      <c r="AC12" s="32"/>
      <c r="AD12" s="32"/>
      <c r="AE12" s="32"/>
      <c r="AF12" s="34" t="s">
        <v>30</v>
      </c>
      <c r="AG12" s="34" t="s">
        <v>30</v>
      </c>
      <c r="AH12" s="34" t="s">
        <v>0</v>
      </c>
      <c r="AI12" s="34" t="s">
        <v>0</v>
      </c>
      <c r="AJ12" s="34" t="s">
        <v>0</v>
      </c>
      <c r="AK12" s="33" t="s">
        <v>35</v>
      </c>
      <c r="AL12" s="33" t="s">
        <v>35</v>
      </c>
      <c r="AM12" s="33" t="s">
        <v>35</v>
      </c>
      <c r="AN12" s="33" t="s">
        <v>35</v>
      </c>
      <c r="AO12" s="33" t="s">
        <v>35</v>
      </c>
      <c r="AP12" s="33" t="s">
        <v>35</v>
      </c>
      <c r="AQ12" s="33" t="s">
        <v>35</v>
      </c>
      <c r="AR12" s="33" t="s">
        <v>31</v>
      </c>
      <c r="AS12" s="33"/>
      <c r="AT12" s="33"/>
      <c r="AU12" s="33"/>
      <c r="AV12" s="33"/>
      <c r="AW12" s="33"/>
      <c r="AX12" s="33"/>
      <c r="AY12" s="33"/>
      <c r="AZ12" s="33"/>
      <c r="BA12" s="33"/>
      <c r="BB12" s="34">
        <v>26</v>
      </c>
      <c r="BC12" s="34">
        <v>5</v>
      </c>
      <c r="BD12" s="34">
        <v>2</v>
      </c>
      <c r="BE12" s="34">
        <v>7</v>
      </c>
      <c r="BF12" s="34">
        <v>1</v>
      </c>
      <c r="BG12" s="34">
        <v>2</v>
      </c>
      <c r="BH12" s="34">
        <f>SUM(BB12:BG12)</f>
        <v>43</v>
      </c>
      <c r="BI12" s="15"/>
      <c r="BJ12" s="15"/>
    </row>
    <row r="13" spans="1:62" ht="22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7"/>
      <c r="AU13" s="37"/>
      <c r="AV13" s="37"/>
      <c r="AW13" s="38"/>
      <c r="AX13" s="35"/>
      <c r="AY13" s="35"/>
      <c r="AZ13" s="35"/>
      <c r="BA13" s="35"/>
      <c r="BB13" s="34">
        <v>26</v>
      </c>
      <c r="BC13" s="34">
        <v>5</v>
      </c>
      <c r="BD13" s="34">
        <v>2</v>
      </c>
      <c r="BE13" s="34">
        <v>7</v>
      </c>
      <c r="BF13" s="34">
        <v>1</v>
      </c>
      <c r="BG13" s="34">
        <v>2</v>
      </c>
      <c r="BH13" s="34">
        <f>SUM(BB13:BG13)</f>
        <v>43</v>
      </c>
      <c r="BI13" s="15"/>
      <c r="BJ13" s="15"/>
    </row>
    <row r="14" spans="1:62" ht="18">
      <c r="A14" s="17"/>
      <c r="B14" s="40" t="s">
        <v>103</v>
      </c>
      <c r="C14" s="40"/>
      <c r="D14" s="40"/>
      <c r="E14" s="40"/>
      <c r="F14" s="40"/>
      <c r="G14" s="17"/>
      <c r="H14" s="41"/>
      <c r="I14" s="42" t="s">
        <v>36</v>
      </c>
      <c r="J14" s="40" t="s">
        <v>85</v>
      </c>
      <c r="K14" s="17"/>
      <c r="L14" s="17"/>
      <c r="M14" s="17"/>
      <c r="N14" s="40"/>
      <c r="O14" s="40"/>
      <c r="P14" s="40"/>
      <c r="Q14" s="40"/>
      <c r="R14" s="43"/>
      <c r="S14" s="24"/>
      <c r="T14" s="17"/>
      <c r="U14" s="44" t="s">
        <v>30</v>
      </c>
      <c r="V14" s="42" t="s">
        <v>36</v>
      </c>
      <c r="W14" s="40" t="s">
        <v>84</v>
      </c>
      <c r="X14" s="17"/>
      <c r="Y14" s="40"/>
      <c r="Z14" s="40"/>
      <c r="AA14" s="40"/>
      <c r="AB14" s="40"/>
      <c r="AC14" s="40"/>
      <c r="AD14" s="40"/>
      <c r="AE14" s="40"/>
      <c r="AF14" s="17"/>
      <c r="AG14" s="17"/>
      <c r="AH14" s="17"/>
      <c r="AI14" s="44" t="s">
        <v>31</v>
      </c>
      <c r="AJ14" s="42" t="s">
        <v>36</v>
      </c>
      <c r="AK14" s="40" t="s">
        <v>147</v>
      </c>
      <c r="AL14" s="40"/>
      <c r="AM14" s="40"/>
      <c r="AN14" s="17"/>
      <c r="AO14" s="17"/>
      <c r="AP14" s="17"/>
      <c r="AQ14" s="17"/>
      <c r="AR14" s="17"/>
      <c r="AS14" s="17"/>
      <c r="AT14" s="25"/>
      <c r="AU14" s="25"/>
      <c r="AV14" s="37"/>
      <c r="AW14" s="38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15"/>
      <c r="BJ14" s="15"/>
    </row>
    <row r="15" spans="1:62" ht="11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3"/>
      <c r="S15" s="24"/>
      <c r="T15" s="17"/>
      <c r="U15" s="43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7"/>
      <c r="AG15" s="17"/>
      <c r="AH15" s="17"/>
      <c r="AI15" s="40"/>
      <c r="AJ15" s="40"/>
      <c r="AK15" s="40"/>
      <c r="AL15" s="40"/>
      <c r="AM15" s="40"/>
      <c r="AN15" s="17"/>
      <c r="AO15" s="17"/>
      <c r="AP15" s="17"/>
      <c r="AQ15" s="17"/>
      <c r="AR15" s="17"/>
      <c r="AS15" s="17"/>
      <c r="AT15" s="25"/>
      <c r="AU15" s="25"/>
      <c r="AV15" s="37"/>
      <c r="AW15" s="38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15"/>
      <c r="BJ15" s="15"/>
    </row>
    <row r="16" spans="1:62" ht="17.25" customHeight="1">
      <c r="A16" s="40"/>
      <c r="B16" s="40"/>
      <c r="C16" s="40"/>
      <c r="D16" s="40"/>
      <c r="E16" s="40"/>
      <c r="F16" s="40"/>
      <c r="G16" s="40"/>
      <c r="H16" s="45" t="s">
        <v>0</v>
      </c>
      <c r="I16" s="42" t="s">
        <v>36</v>
      </c>
      <c r="J16" s="40" t="s">
        <v>83</v>
      </c>
      <c r="K16" s="17"/>
      <c r="L16" s="17"/>
      <c r="M16" s="17"/>
      <c r="N16" s="40"/>
      <c r="O16" s="40"/>
      <c r="P16" s="40"/>
      <c r="Q16" s="40"/>
      <c r="R16" s="43"/>
      <c r="S16" s="24"/>
      <c r="T16" s="17"/>
      <c r="U16" s="44" t="s">
        <v>35</v>
      </c>
      <c r="V16" s="42" t="s">
        <v>36</v>
      </c>
      <c r="W16" s="40" t="s">
        <v>107</v>
      </c>
      <c r="X16" s="40"/>
      <c r="Y16" s="40"/>
      <c r="Z16" s="17"/>
      <c r="AA16" s="17"/>
      <c r="AB16" s="17"/>
      <c r="AC16" s="17"/>
      <c r="AD16" s="17"/>
      <c r="AE16" s="17"/>
      <c r="AF16" s="17"/>
      <c r="AG16" s="17"/>
      <c r="AH16" s="17"/>
      <c r="AI16" s="44" t="s">
        <v>29</v>
      </c>
      <c r="AJ16" s="42" t="s">
        <v>36</v>
      </c>
      <c r="AK16" s="40" t="s">
        <v>82</v>
      </c>
      <c r="AL16" s="40"/>
      <c r="AM16" s="40"/>
      <c r="AN16" s="40"/>
      <c r="AO16" s="17"/>
      <c r="AP16" s="17"/>
      <c r="AQ16" s="17"/>
      <c r="AR16" s="17"/>
      <c r="AS16" s="17"/>
      <c r="AT16" s="25"/>
      <c r="AU16" s="25"/>
      <c r="AV16" s="37"/>
      <c r="AW16" s="38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15"/>
      <c r="BJ16" s="15"/>
    </row>
    <row r="17" spans="1:43" ht="22.5" customHeight="1">
      <c r="A17" s="12"/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"/>
      <c r="AK17" s="2"/>
      <c r="AL17" s="2"/>
      <c r="AM17" s="2"/>
      <c r="AN17" s="2"/>
      <c r="AO17" s="2"/>
      <c r="AP17" s="2"/>
      <c r="AQ17" s="2"/>
    </row>
    <row r="18" spans="1:49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3"/>
      <c r="S18" s="1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8"/>
    </row>
    <row r="19" spans="1:24" ht="30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9"/>
      <c r="S19" s="9"/>
      <c r="T19" s="3"/>
      <c r="U19" s="3"/>
      <c r="V19" s="3"/>
      <c r="W19" s="3"/>
      <c r="X19" s="3"/>
    </row>
  </sheetData>
  <sheetProtection/>
  <mergeCells count="37">
    <mergeCell ref="A6:K6"/>
    <mergeCell ref="S1:AY1"/>
    <mergeCell ref="S3:AY3"/>
    <mergeCell ref="P4:AZ4"/>
    <mergeCell ref="S5:AY5"/>
    <mergeCell ref="S7:AY7"/>
    <mergeCell ref="AZ5:BH5"/>
    <mergeCell ref="BE2:BH2"/>
    <mergeCell ref="BG10:BG11"/>
    <mergeCell ref="BH10:BH11"/>
    <mergeCell ref="AW10:AW11"/>
    <mergeCell ref="AX10:BA10"/>
    <mergeCell ref="BB10:BB11"/>
    <mergeCell ref="BC10:BC11"/>
    <mergeCell ref="BD10:BD11"/>
    <mergeCell ref="BE10:BE11"/>
    <mergeCell ref="AJ10:AJ11"/>
    <mergeCell ref="AK10:AN10"/>
    <mergeCell ref="AO10:AR10"/>
    <mergeCell ref="AS10:AS11"/>
    <mergeCell ref="AT10:AV10"/>
    <mergeCell ref="BF10:BF11"/>
    <mergeCell ref="W10:W11"/>
    <mergeCell ref="X10:Z10"/>
    <mergeCell ref="AA10:AA11"/>
    <mergeCell ref="AB10:AE10"/>
    <mergeCell ref="AF10:AF11"/>
    <mergeCell ref="AG10:AI10"/>
    <mergeCell ref="O10:R10"/>
    <mergeCell ref="S10:S11"/>
    <mergeCell ref="T10:V10"/>
    <mergeCell ref="A10:A11"/>
    <mergeCell ref="B10:E10"/>
    <mergeCell ref="F10:F11"/>
    <mergeCell ref="G10:I10"/>
    <mergeCell ref="J10:J11"/>
    <mergeCell ref="K10:N10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showGridLines="0" showZeros="0" zoomScalePageLayoutView="0" workbookViewId="0" topLeftCell="H1">
      <selection activeCell="AC12" sqref="AC12"/>
    </sheetView>
  </sheetViews>
  <sheetFormatPr defaultColWidth="4.75390625" defaultRowHeight="12.75"/>
  <cols>
    <col min="1" max="1" width="12.875" style="47" customWidth="1"/>
    <col min="2" max="7" width="8.75390625" style="47" customWidth="1"/>
    <col min="8" max="8" width="10.625" style="47" customWidth="1"/>
    <col min="9" max="9" width="7.00390625" style="47" customWidth="1"/>
    <col min="10" max="10" width="5.875" style="86" customWidth="1"/>
    <col min="11" max="11" width="7.625" style="47" customWidth="1"/>
    <col min="12" max="12" width="6.875" style="47" customWidth="1"/>
    <col min="13" max="16" width="4.875" style="47" customWidth="1"/>
    <col min="17" max="17" width="7.125" style="47" customWidth="1"/>
    <col min="18" max="18" width="6.25390625" style="47" customWidth="1"/>
    <col min="19" max="19" width="5.75390625" style="47" customWidth="1"/>
    <col min="20" max="20" width="6.375" style="47" customWidth="1"/>
    <col min="21" max="21" width="5.875" style="47" customWidth="1"/>
    <col min="22" max="22" width="8.875" style="47" customWidth="1"/>
    <col min="23" max="23" width="5.00390625" style="47" customWidth="1"/>
    <col min="24" max="24" width="3.875" style="47" customWidth="1"/>
    <col min="25" max="25" width="24.625" style="96" customWidth="1"/>
    <col min="26" max="28" width="4.75390625" style="47" customWidth="1"/>
    <col min="29" max="29" width="5.875" style="47" bestFit="1" customWidth="1"/>
    <col min="30" max="30" width="4.125" style="47" customWidth="1"/>
    <col min="31" max="33" width="4.75390625" style="47" customWidth="1"/>
    <col min="34" max="16384" width="4.75390625" style="47" customWidth="1"/>
  </cols>
  <sheetData>
    <row r="1" spans="1:18" ht="24" customHeight="1" thickBot="1">
      <c r="A1" s="46"/>
      <c r="B1" s="48" t="s">
        <v>114</v>
      </c>
      <c r="C1" s="46"/>
      <c r="D1" s="46"/>
      <c r="E1" s="46"/>
      <c r="F1" s="46"/>
      <c r="G1" s="46"/>
      <c r="H1" s="46"/>
      <c r="I1" s="46"/>
      <c r="J1" s="49"/>
      <c r="K1" s="46"/>
      <c r="L1" s="46"/>
      <c r="M1" s="46"/>
      <c r="N1" s="46"/>
      <c r="O1" s="46"/>
      <c r="P1" s="46"/>
      <c r="Q1" s="46"/>
      <c r="R1" s="46"/>
    </row>
    <row r="2" spans="1:40" ht="35.25" customHeight="1" thickBot="1">
      <c r="A2" s="267" t="s">
        <v>37</v>
      </c>
      <c r="B2" s="270" t="s">
        <v>158</v>
      </c>
      <c r="C2" s="271"/>
      <c r="D2" s="271"/>
      <c r="E2" s="271"/>
      <c r="F2" s="271"/>
      <c r="G2" s="271"/>
      <c r="H2" s="271"/>
      <c r="I2" s="276" t="s">
        <v>1</v>
      </c>
      <c r="J2" s="279" t="s">
        <v>52</v>
      </c>
      <c r="K2" s="282" t="s">
        <v>60</v>
      </c>
      <c r="L2" s="283"/>
      <c r="M2" s="283"/>
      <c r="N2" s="283"/>
      <c r="O2" s="283"/>
      <c r="P2" s="284"/>
      <c r="Q2" s="283" t="s">
        <v>61</v>
      </c>
      <c r="R2" s="283"/>
      <c r="S2" s="283"/>
      <c r="T2" s="283"/>
      <c r="U2" s="283"/>
      <c r="V2" s="284"/>
      <c r="W2" s="294" t="s">
        <v>63</v>
      </c>
      <c r="X2" s="295"/>
      <c r="Y2" s="288" t="s">
        <v>62</v>
      </c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24" thickBot="1">
      <c r="A3" s="268"/>
      <c r="B3" s="272"/>
      <c r="C3" s="273"/>
      <c r="D3" s="273"/>
      <c r="E3" s="273"/>
      <c r="F3" s="273"/>
      <c r="G3" s="273"/>
      <c r="H3" s="273"/>
      <c r="I3" s="277"/>
      <c r="J3" s="280"/>
      <c r="K3" s="276" t="s">
        <v>53</v>
      </c>
      <c r="L3" s="279" t="s">
        <v>54</v>
      </c>
      <c r="M3" s="291" t="s">
        <v>59</v>
      </c>
      <c r="N3" s="291"/>
      <c r="O3" s="291"/>
      <c r="P3" s="292"/>
      <c r="Q3" s="293" t="s">
        <v>2</v>
      </c>
      <c r="R3" s="291"/>
      <c r="S3" s="291"/>
      <c r="T3" s="291"/>
      <c r="U3" s="291"/>
      <c r="V3" s="292"/>
      <c r="W3" s="296"/>
      <c r="X3" s="297"/>
      <c r="Y3" s="289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39.75" customHeight="1" thickBot="1">
      <c r="A4" s="268"/>
      <c r="B4" s="272"/>
      <c r="C4" s="273"/>
      <c r="D4" s="273"/>
      <c r="E4" s="273"/>
      <c r="F4" s="273"/>
      <c r="G4" s="273"/>
      <c r="H4" s="273"/>
      <c r="I4" s="277"/>
      <c r="J4" s="280"/>
      <c r="K4" s="277"/>
      <c r="L4" s="280"/>
      <c r="M4" s="307" t="s">
        <v>55</v>
      </c>
      <c r="N4" s="229" t="s">
        <v>56</v>
      </c>
      <c r="O4" s="229" t="s">
        <v>57</v>
      </c>
      <c r="P4" s="285" t="s">
        <v>58</v>
      </c>
      <c r="Q4" s="302" t="s">
        <v>117</v>
      </c>
      <c r="R4" s="303"/>
      <c r="S4" s="304"/>
      <c r="T4" s="302" t="s">
        <v>118</v>
      </c>
      <c r="U4" s="303"/>
      <c r="V4" s="304"/>
      <c r="W4" s="296"/>
      <c r="X4" s="297"/>
      <c r="Y4" s="289"/>
      <c r="AC4" s="53"/>
      <c r="AD4" s="54"/>
      <c r="AE4" s="54"/>
      <c r="AF4" s="53"/>
      <c r="AG4" s="54"/>
      <c r="AH4" s="54"/>
      <c r="AI4" s="53"/>
      <c r="AJ4" s="54"/>
      <c r="AK4" s="54"/>
      <c r="AL4" s="53"/>
      <c r="AM4" s="54"/>
      <c r="AN4" s="54"/>
    </row>
    <row r="5" spans="1:40" ht="92.25" customHeight="1" thickBot="1">
      <c r="A5" s="269"/>
      <c r="B5" s="274"/>
      <c r="C5" s="275"/>
      <c r="D5" s="275"/>
      <c r="E5" s="275"/>
      <c r="F5" s="275"/>
      <c r="G5" s="275"/>
      <c r="H5" s="275"/>
      <c r="I5" s="278"/>
      <c r="J5" s="281"/>
      <c r="K5" s="277"/>
      <c r="L5" s="280"/>
      <c r="M5" s="308"/>
      <c r="N5" s="285"/>
      <c r="O5" s="285"/>
      <c r="P5" s="285"/>
      <c r="Q5" s="100" t="s">
        <v>64</v>
      </c>
      <c r="R5" s="106" t="s">
        <v>66</v>
      </c>
      <c r="S5" s="102" t="s">
        <v>65</v>
      </c>
      <c r="T5" s="101" t="s">
        <v>64</v>
      </c>
      <c r="U5" s="104" t="s">
        <v>66</v>
      </c>
      <c r="V5" s="103" t="s">
        <v>65</v>
      </c>
      <c r="W5" s="298"/>
      <c r="X5" s="299"/>
      <c r="Y5" s="290"/>
      <c r="AC5" s="55" t="s">
        <v>110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ht="24" thickBot="1">
      <c r="A6" s="111" t="s">
        <v>3</v>
      </c>
      <c r="B6" s="266" t="s">
        <v>132</v>
      </c>
      <c r="C6" s="266"/>
      <c r="D6" s="266"/>
      <c r="E6" s="266"/>
      <c r="F6" s="266"/>
      <c r="G6" s="266"/>
      <c r="H6" s="266"/>
      <c r="I6" s="124"/>
      <c r="J6" s="125"/>
      <c r="K6" s="208">
        <f>Q6+T6</f>
        <v>656</v>
      </c>
      <c r="L6" s="209">
        <f>R6+U6</f>
        <v>192</v>
      </c>
      <c r="M6" s="208">
        <f>M7+M10</f>
        <v>76</v>
      </c>
      <c r="N6" s="210">
        <f aca="true" t="shared" si="0" ref="N6:V6">N7+N10</f>
        <v>0</v>
      </c>
      <c r="O6" s="210">
        <f t="shared" si="0"/>
        <v>86</v>
      </c>
      <c r="P6" s="209">
        <f t="shared" si="0"/>
        <v>30</v>
      </c>
      <c r="Q6" s="208">
        <f>Q7+Q10</f>
        <v>472</v>
      </c>
      <c r="R6" s="210">
        <f t="shared" si="0"/>
        <v>144</v>
      </c>
      <c r="S6" s="209">
        <f t="shared" si="0"/>
        <v>14</v>
      </c>
      <c r="T6" s="208">
        <f t="shared" si="0"/>
        <v>184</v>
      </c>
      <c r="U6" s="210">
        <f t="shared" si="0"/>
        <v>48</v>
      </c>
      <c r="V6" s="209">
        <f t="shared" si="0"/>
        <v>6</v>
      </c>
      <c r="W6" s="286">
        <f>V6+S6</f>
        <v>20</v>
      </c>
      <c r="X6" s="287"/>
      <c r="Y6" s="159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32.25" customHeight="1">
      <c r="A7" s="142" t="s">
        <v>109</v>
      </c>
      <c r="B7" s="305" t="s">
        <v>171</v>
      </c>
      <c r="C7" s="305"/>
      <c r="D7" s="305"/>
      <c r="E7" s="305"/>
      <c r="F7" s="305"/>
      <c r="G7" s="305"/>
      <c r="H7" s="306"/>
      <c r="I7" s="143"/>
      <c r="J7" s="144"/>
      <c r="K7" s="145">
        <f aca="true" t="shared" si="1" ref="K7:L12">Q7+T7</f>
        <v>184</v>
      </c>
      <c r="L7" s="146">
        <f t="shared" si="1"/>
        <v>72</v>
      </c>
      <c r="M7" s="147">
        <f aca="true" t="shared" si="2" ref="M7:V7">SUM(M8:M9)</f>
        <v>42</v>
      </c>
      <c r="N7" s="192">
        <f t="shared" si="2"/>
        <v>0</v>
      </c>
      <c r="O7" s="148">
        <f t="shared" si="2"/>
        <v>0</v>
      </c>
      <c r="P7" s="148">
        <f t="shared" si="2"/>
        <v>30</v>
      </c>
      <c r="Q7" s="189">
        <f t="shared" si="2"/>
        <v>184</v>
      </c>
      <c r="R7" s="149">
        <f t="shared" si="2"/>
        <v>72</v>
      </c>
      <c r="S7" s="190">
        <f t="shared" si="2"/>
        <v>6</v>
      </c>
      <c r="T7" s="189">
        <f t="shared" si="2"/>
        <v>0</v>
      </c>
      <c r="U7" s="149">
        <f t="shared" si="2"/>
        <v>0</v>
      </c>
      <c r="V7" s="148">
        <f t="shared" si="2"/>
        <v>0</v>
      </c>
      <c r="W7" s="240">
        <f aca="true" t="shared" si="3" ref="W7:W13">S7+V7</f>
        <v>6</v>
      </c>
      <c r="X7" s="241"/>
      <c r="Y7" s="217" t="s">
        <v>214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8.75" customHeight="1">
      <c r="A8" s="98" t="s">
        <v>115</v>
      </c>
      <c r="B8" s="243" t="s">
        <v>172</v>
      </c>
      <c r="C8" s="243"/>
      <c r="D8" s="243"/>
      <c r="E8" s="243"/>
      <c r="F8" s="243"/>
      <c r="G8" s="243"/>
      <c r="H8" s="244"/>
      <c r="I8" s="57">
        <v>1</v>
      </c>
      <c r="J8" s="58"/>
      <c r="K8" s="61">
        <f t="shared" si="1"/>
        <v>92</v>
      </c>
      <c r="L8" s="137">
        <f t="shared" si="1"/>
        <v>36</v>
      </c>
      <c r="M8" s="59">
        <v>24</v>
      </c>
      <c r="N8" s="60"/>
      <c r="O8" s="60"/>
      <c r="P8" s="60">
        <v>12</v>
      </c>
      <c r="Q8" s="61">
        <v>92</v>
      </c>
      <c r="R8" s="39">
        <v>36</v>
      </c>
      <c r="S8" s="58">
        <v>3</v>
      </c>
      <c r="T8" s="61"/>
      <c r="U8" s="39"/>
      <c r="V8" s="60"/>
      <c r="W8" s="249">
        <f t="shared" si="3"/>
        <v>3</v>
      </c>
      <c r="X8" s="250"/>
      <c r="Y8" s="62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21.75" customHeight="1">
      <c r="A9" s="99" t="s">
        <v>116</v>
      </c>
      <c r="B9" s="243" t="s">
        <v>187</v>
      </c>
      <c r="C9" s="243"/>
      <c r="D9" s="243"/>
      <c r="E9" s="243"/>
      <c r="F9" s="243"/>
      <c r="G9" s="243"/>
      <c r="H9" s="244"/>
      <c r="I9" s="64">
        <v>1</v>
      </c>
      <c r="J9" s="65"/>
      <c r="K9" s="61">
        <f t="shared" si="1"/>
        <v>92</v>
      </c>
      <c r="L9" s="137">
        <f t="shared" si="1"/>
        <v>36</v>
      </c>
      <c r="M9" s="59">
        <v>18</v>
      </c>
      <c r="N9" s="60"/>
      <c r="O9" s="60"/>
      <c r="P9" s="60">
        <v>18</v>
      </c>
      <c r="Q9" s="57">
        <v>92</v>
      </c>
      <c r="R9" s="60">
        <v>36</v>
      </c>
      <c r="S9" s="58">
        <v>3</v>
      </c>
      <c r="T9" s="57"/>
      <c r="U9" s="60"/>
      <c r="V9" s="60"/>
      <c r="W9" s="249">
        <f t="shared" si="3"/>
        <v>3</v>
      </c>
      <c r="X9" s="250"/>
      <c r="Y9" s="66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9.5" customHeight="1">
      <c r="A10" s="151" t="s">
        <v>108</v>
      </c>
      <c r="B10" s="258" t="s">
        <v>145</v>
      </c>
      <c r="C10" s="258"/>
      <c r="D10" s="258"/>
      <c r="E10" s="258"/>
      <c r="F10" s="258"/>
      <c r="G10" s="258"/>
      <c r="H10" s="259"/>
      <c r="I10" s="152"/>
      <c r="J10" s="153">
        <v>1.2</v>
      </c>
      <c r="K10" s="145">
        <f t="shared" si="1"/>
        <v>472</v>
      </c>
      <c r="L10" s="146">
        <f t="shared" si="1"/>
        <v>120</v>
      </c>
      <c r="M10" s="154">
        <f aca="true" t="shared" si="4" ref="M10:R10">SUM(M11:M13)</f>
        <v>34</v>
      </c>
      <c r="N10" s="193">
        <f t="shared" si="4"/>
        <v>0</v>
      </c>
      <c r="O10" s="155">
        <f t="shared" si="4"/>
        <v>86</v>
      </c>
      <c r="P10" s="194">
        <f t="shared" si="4"/>
        <v>0</v>
      </c>
      <c r="Q10" s="145">
        <f t="shared" si="4"/>
        <v>288</v>
      </c>
      <c r="R10" s="149">
        <f t="shared" si="4"/>
        <v>72</v>
      </c>
      <c r="S10" s="150">
        <v>8</v>
      </c>
      <c r="T10" s="201">
        <f>SUM(T11:T13)</f>
        <v>184</v>
      </c>
      <c r="U10" s="149">
        <f>SUM(U11:U13)</f>
        <v>48</v>
      </c>
      <c r="V10" s="202">
        <v>6</v>
      </c>
      <c r="W10" s="264">
        <f t="shared" si="3"/>
        <v>14</v>
      </c>
      <c r="X10" s="265"/>
      <c r="Y10" s="217" t="s">
        <v>196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</row>
    <row r="11" spans="1:40" ht="21" customHeight="1">
      <c r="A11" s="99" t="s">
        <v>133</v>
      </c>
      <c r="B11" s="254" t="s">
        <v>112</v>
      </c>
      <c r="C11" s="254"/>
      <c r="D11" s="254"/>
      <c r="E11" s="254"/>
      <c r="F11" s="254"/>
      <c r="G11" s="254"/>
      <c r="H11" s="254"/>
      <c r="I11" s="64"/>
      <c r="J11" s="65"/>
      <c r="K11" s="61">
        <f t="shared" si="1"/>
        <v>104</v>
      </c>
      <c r="L11" s="137">
        <f t="shared" si="1"/>
        <v>52</v>
      </c>
      <c r="M11" s="29">
        <v>18</v>
      </c>
      <c r="N11" s="28"/>
      <c r="O11" s="28">
        <v>34</v>
      </c>
      <c r="P11" s="28"/>
      <c r="Q11" s="64">
        <v>72</v>
      </c>
      <c r="R11" s="28">
        <v>36</v>
      </c>
      <c r="S11" s="65"/>
      <c r="T11" s="64">
        <v>32</v>
      </c>
      <c r="U11" s="28">
        <v>16</v>
      </c>
      <c r="V11" s="28"/>
      <c r="W11" s="249">
        <f t="shared" si="3"/>
        <v>0</v>
      </c>
      <c r="X11" s="250"/>
      <c r="Y11" s="62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21" customHeight="1">
      <c r="A12" s="99" t="s">
        <v>134</v>
      </c>
      <c r="B12" s="254" t="s">
        <v>141</v>
      </c>
      <c r="C12" s="254"/>
      <c r="D12" s="254"/>
      <c r="E12" s="254"/>
      <c r="F12" s="254"/>
      <c r="G12" s="254"/>
      <c r="H12" s="254"/>
      <c r="I12" s="64"/>
      <c r="J12" s="65"/>
      <c r="K12" s="160">
        <f t="shared" si="1"/>
        <v>184</v>
      </c>
      <c r="L12" s="123">
        <f t="shared" si="1"/>
        <v>0</v>
      </c>
      <c r="M12" s="29"/>
      <c r="N12" s="28"/>
      <c r="O12" s="28"/>
      <c r="P12" s="28"/>
      <c r="Q12" s="64">
        <v>124</v>
      </c>
      <c r="R12" s="28"/>
      <c r="S12" s="65"/>
      <c r="T12" s="64">
        <v>60</v>
      </c>
      <c r="U12" s="28"/>
      <c r="V12" s="28"/>
      <c r="W12" s="249">
        <f t="shared" si="3"/>
        <v>0</v>
      </c>
      <c r="X12" s="250"/>
      <c r="Y12" s="218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21" customHeight="1" thickBot="1">
      <c r="A13" s="99" t="s">
        <v>217</v>
      </c>
      <c r="B13" s="255" t="s">
        <v>189</v>
      </c>
      <c r="C13" s="256"/>
      <c r="D13" s="256"/>
      <c r="E13" s="256"/>
      <c r="F13" s="256"/>
      <c r="G13" s="256"/>
      <c r="H13" s="257"/>
      <c r="I13" s="57"/>
      <c r="J13" s="58"/>
      <c r="K13" s="61">
        <f>Q13+T13</f>
        <v>184</v>
      </c>
      <c r="L13" s="58">
        <f>R13+U13</f>
        <v>68</v>
      </c>
      <c r="M13" s="57">
        <v>16</v>
      </c>
      <c r="N13" s="60"/>
      <c r="O13" s="60">
        <v>52</v>
      </c>
      <c r="P13" s="58"/>
      <c r="Q13" s="59">
        <v>92</v>
      </c>
      <c r="R13" s="60">
        <v>36</v>
      </c>
      <c r="S13" s="60"/>
      <c r="T13" s="57">
        <v>92</v>
      </c>
      <c r="U13" s="60">
        <v>32</v>
      </c>
      <c r="V13" s="58"/>
      <c r="W13" s="245">
        <f t="shared" si="3"/>
        <v>0</v>
      </c>
      <c r="X13" s="246"/>
      <c r="Y13" s="66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20.25" customHeight="1" thickBot="1">
      <c r="A14" s="115" t="s">
        <v>6</v>
      </c>
      <c r="B14" s="266" t="s">
        <v>67</v>
      </c>
      <c r="C14" s="266"/>
      <c r="D14" s="266"/>
      <c r="E14" s="266"/>
      <c r="F14" s="266"/>
      <c r="G14" s="266"/>
      <c r="H14" s="266"/>
      <c r="I14" s="139"/>
      <c r="J14" s="138"/>
      <c r="K14" s="208">
        <f>Q14+T14</f>
        <v>874</v>
      </c>
      <c r="L14" s="209">
        <f>R14+U14</f>
        <v>364</v>
      </c>
      <c r="M14" s="208">
        <f>M15+M18+M19+M23+M24</f>
        <v>202</v>
      </c>
      <c r="N14" s="210">
        <f aca="true" t="shared" si="5" ref="N14:V14">N15+N18+N19+N23+N24</f>
        <v>0</v>
      </c>
      <c r="O14" s="210">
        <f t="shared" si="5"/>
        <v>110</v>
      </c>
      <c r="P14" s="209">
        <f t="shared" si="5"/>
        <v>68</v>
      </c>
      <c r="Q14" s="208">
        <f>Q15+Q18+Q19+Q23+Q24</f>
        <v>594</v>
      </c>
      <c r="R14" s="210">
        <f t="shared" si="5"/>
        <v>252</v>
      </c>
      <c r="S14" s="209">
        <f t="shared" si="5"/>
        <v>18</v>
      </c>
      <c r="T14" s="208">
        <f t="shared" si="5"/>
        <v>280</v>
      </c>
      <c r="U14" s="210">
        <f t="shared" si="5"/>
        <v>112</v>
      </c>
      <c r="V14" s="209">
        <f t="shared" si="5"/>
        <v>9</v>
      </c>
      <c r="W14" s="260">
        <f>W15+W18+W19+W23</f>
        <v>24</v>
      </c>
      <c r="X14" s="261"/>
      <c r="Y14" s="159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24" customHeight="1">
      <c r="A15" s="142" t="s">
        <v>42</v>
      </c>
      <c r="B15" s="258" t="s">
        <v>149</v>
      </c>
      <c r="C15" s="258"/>
      <c r="D15" s="258"/>
      <c r="E15" s="258"/>
      <c r="F15" s="258"/>
      <c r="G15" s="258"/>
      <c r="H15" s="258"/>
      <c r="I15" s="183"/>
      <c r="J15" s="184"/>
      <c r="K15" s="172">
        <f aca="true" t="shared" si="6" ref="K15:L18">Q15+T15</f>
        <v>214</v>
      </c>
      <c r="L15" s="174">
        <f t="shared" si="6"/>
        <v>108</v>
      </c>
      <c r="M15" s="173">
        <f aca="true" t="shared" si="7" ref="M15:V15">SUM(M16:M17)</f>
        <v>70</v>
      </c>
      <c r="N15" s="185">
        <f t="shared" si="7"/>
        <v>0</v>
      </c>
      <c r="O15" s="185">
        <f t="shared" si="7"/>
        <v>18</v>
      </c>
      <c r="P15" s="184">
        <f t="shared" si="7"/>
        <v>20</v>
      </c>
      <c r="Q15" s="173">
        <f t="shared" si="7"/>
        <v>214</v>
      </c>
      <c r="R15" s="185">
        <f t="shared" si="7"/>
        <v>108</v>
      </c>
      <c r="S15" s="205">
        <f t="shared" si="7"/>
        <v>6</v>
      </c>
      <c r="T15" s="186">
        <f t="shared" si="7"/>
        <v>0</v>
      </c>
      <c r="U15" s="185">
        <f t="shared" si="7"/>
        <v>0</v>
      </c>
      <c r="V15" s="185">
        <f t="shared" si="7"/>
        <v>0</v>
      </c>
      <c r="W15" s="262">
        <f>S15+V15</f>
        <v>6</v>
      </c>
      <c r="X15" s="263"/>
      <c r="Y15" s="217" t="s">
        <v>215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21" customHeight="1">
      <c r="A16" s="99" t="s">
        <v>121</v>
      </c>
      <c r="B16" s="254" t="s">
        <v>136</v>
      </c>
      <c r="C16" s="254"/>
      <c r="D16" s="254"/>
      <c r="E16" s="254"/>
      <c r="F16" s="254"/>
      <c r="G16" s="254"/>
      <c r="H16" s="254"/>
      <c r="I16" s="64">
        <v>1</v>
      </c>
      <c r="J16" s="65"/>
      <c r="K16" s="57">
        <f t="shared" si="6"/>
        <v>122</v>
      </c>
      <c r="L16" s="58">
        <f t="shared" si="6"/>
        <v>72</v>
      </c>
      <c r="M16" s="64">
        <v>52</v>
      </c>
      <c r="N16" s="28"/>
      <c r="O16" s="28"/>
      <c r="P16" s="65">
        <v>20</v>
      </c>
      <c r="Q16" s="64">
        <v>122</v>
      </c>
      <c r="R16" s="28">
        <v>72</v>
      </c>
      <c r="S16" s="65">
        <v>3</v>
      </c>
      <c r="T16" s="29"/>
      <c r="U16" s="28"/>
      <c r="V16" s="65"/>
      <c r="W16" s="245">
        <f>S16+V16</f>
        <v>3</v>
      </c>
      <c r="X16" s="246"/>
      <c r="Y16" s="219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32.25" customHeight="1">
      <c r="A17" s="99" t="s">
        <v>122</v>
      </c>
      <c r="B17" s="243" t="s">
        <v>174</v>
      </c>
      <c r="C17" s="243"/>
      <c r="D17" s="243"/>
      <c r="E17" s="243"/>
      <c r="F17" s="243"/>
      <c r="G17" s="243"/>
      <c r="H17" s="244"/>
      <c r="I17" s="64"/>
      <c r="J17" s="65">
        <v>1</v>
      </c>
      <c r="K17" s="57">
        <f t="shared" si="6"/>
        <v>92</v>
      </c>
      <c r="L17" s="58">
        <f t="shared" si="6"/>
        <v>36</v>
      </c>
      <c r="M17" s="64">
        <v>18</v>
      </c>
      <c r="N17" s="28"/>
      <c r="O17" s="28">
        <v>18</v>
      </c>
      <c r="P17" s="65"/>
      <c r="Q17" s="64">
        <v>92</v>
      </c>
      <c r="R17" s="28">
        <v>36</v>
      </c>
      <c r="S17" s="65">
        <v>3</v>
      </c>
      <c r="T17" s="29"/>
      <c r="U17" s="28"/>
      <c r="V17" s="65"/>
      <c r="W17" s="245">
        <f>S17+V17</f>
        <v>3</v>
      </c>
      <c r="X17" s="246"/>
      <c r="Y17" s="66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40.5" customHeight="1">
      <c r="A18" s="181" t="s">
        <v>43</v>
      </c>
      <c r="B18" s="251" t="s">
        <v>175</v>
      </c>
      <c r="C18" s="252"/>
      <c r="D18" s="252"/>
      <c r="E18" s="252"/>
      <c r="F18" s="252"/>
      <c r="G18" s="252"/>
      <c r="H18" s="253"/>
      <c r="I18" s="182"/>
      <c r="J18" s="169">
        <v>1</v>
      </c>
      <c r="K18" s="168">
        <f t="shared" si="6"/>
        <v>104</v>
      </c>
      <c r="L18" s="146">
        <f t="shared" si="6"/>
        <v>36</v>
      </c>
      <c r="M18" s="170">
        <v>18</v>
      </c>
      <c r="N18" s="175"/>
      <c r="O18" s="175">
        <v>18</v>
      </c>
      <c r="P18" s="171"/>
      <c r="Q18" s="170">
        <v>104</v>
      </c>
      <c r="R18" s="175">
        <v>36</v>
      </c>
      <c r="S18" s="171">
        <v>3</v>
      </c>
      <c r="T18" s="212"/>
      <c r="U18" s="162"/>
      <c r="V18" s="161"/>
      <c r="W18" s="240">
        <f>S18+V18</f>
        <v>3</v>
      </c>
      <c r="X18" s="241"/>
      <c r="Y18" s="217" t="s">
        <v>50</v>
      </c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37.5" customHeight="1">
      <c r="A19" s="156" t="s">
        <v>113</v>
      </c>
      <c r="B19" s="258" t="s">
        <v>227</v>
      </c>
      <c r="C19" s="258"/>
      <c r="D19" s="258"/>
      <c r="E19" s="258"/>
      <c r="F19" s="258"/>
      <c r="G19" s="258"/>
      <c r="H19" s="259"/>
      <c r="I19" s="157"/>
      <c r="J19" s="158"/>
      <c r="K19" s="191">
        <f aca="true" t="shared" si="8" ref="K19:V19">SUM(K20:K22)</f>
        <v>280</v>
      </c>
      <c r="L19" s="195">
        <f t="shared" si="8"/>
        <v>116</v>
      </c>
      <c r="M19" s="191">
        <f t="shared" si="8"/>
        <v>60</v>
      </c>
      <c r="N19" s="196">
        <f t="shared" si="8"/>
        <v>0</v>
      </c>
      <c r="O19" s="196">
        <f t="shared" si="8"/>
        <v>24</v>
      </c>
      <c r="P19" s="195">
        <f t="shared" si="8"/>
        <v>48</v>
      </c>
      <c r="Q19" s="206">
        <f t="shared" si="8"/>
        <v>92</v>
      </c>
      <c r="R19" s="196">
        <f t="shared" si="8"/>
        <v>36</v>
      </c>
      <c r="S19" s="204">
        <f t="shared" si="8"/>
        <v>3</v>
      </c>
      <c r="T19" s="213">
        <f t="shared" si="8"/>
        <v>188</v>
      </c>
      <c r="U19" s="196">
        <f t="shared" si="8"/>
        <v>80</v>
      </c>
      <c r="V19" s="195">
        <f t="shared" si="8"/>
        <v>6</v>
      </c>
      <c r="W19" s="247">
        <f>SUM(W20:X22)</f>
        <v>9</v>
      </c>
      <c r="X19" s="248"/>
      <c r="Y19" s="220" t="s">
        <v>228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42" customHeight="1">
      <c r="A20" s="99" t="s">
        <v>183</v>
      </c>
      <c r="B20" s="254" t="s">
        <v>176</v>
      </c>
      <c r="C20" s="254"/>
      <c r="D20" s="254"/>
      <c r="E20" s="254"/>
      <c r="F20" s="254"/>
      <c r="G20" s="254"/>
      <c r="H20" s="254"/>
      <c r="I20" s="64"/>
      <c r="J20" s="65">
        <v>1</v>
      </c>
      <c r="K20" s="160">
        <f aca="true" t="shared" si="9" ref="K20:L22">Q20+T20</f>
        <v>92</v>
      </c>
      <c r="L20" s="65">
        <f t="shared" si="9"/>
        <v>36</v>
      </c>
      <c r="M20" s="64">
        <v>20</v>
      </c>
      <c r="N20" s="28"/>
      <c r="O20" s="28"/>
      <c r="P20" s="65">
        <v>16</v>
      </c>
      <c r="Q20" s="64">
        <v>92</v>
      </c>
      <c r="R20" s="28">
        <v>36</v>
      </c>
      <c r="S20" s="65">
        <v>3</v>
      </c>
      <c r="T20" s="29"/>
      <c r="U20" s="28"/>
      <c r="V20" s="65"/>
      <c r="W20" s="245">
        <f aca="true" t="shared" si="10" ref="W20:W25">S20+V20</f>
        <v>3</v>
      </c>
      <c r="X20" s="246"/>
      <c r="Y20" s="66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54" customHeight="1">
      <c r="A21" s="99" t="s">
        <v>184</v>
      </c>
      <c r="B21" s="254" t="s">
        <v>177</v>
      </c>
      <c r="C21" s="254"/>
      <c r="D21" s="254"/>
      <c r="E21" s="254"/>
      <c r="F21" s="254"/>
      <c r="G21" s="254"/>
      <c r="H21" s="254"/>
      <c r="I21" s="64">
        <v>2</v>
      </c>
      <c r="J21" s="65"/>
      <c r="K21" s="61">
        <f t="shared" si="9"/>
        <v>92</v>
      </c>
      <c r="L21" s="65">
        <f t="shared" si="9"/>
        <v>32</v>
      </c>
      <c r="M21" s="64">
        <v>24</v>
      </c>
      <c r="N21" s="28"/>
      <c r="O21" s="28"/>
      <c r="P21" s="65">
        <v>8</v>
      </c>
      <c r="Q21" s="64"/>
      <c r="R21" s="28"/>
      <c r="S21" s="65"/>
      <c r="T21" s="29">
        <v>92</v>
      </c>
      <c r="U21" s="28">
        <v>32</v>
      </c>
      <c r="V21" s="65">
        <v>3</v>
      </c>
      <c r="W21" s="245">
        <f t="shared" si="10"/>
        <v>3</v>
      </c>
      <c r="X21" s="246"/>
      <c r="Y21" s="66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30.75" customHeight="1">
      <c r="A22" s="99" t="s">
        <v>185</v>
      </c>
      <c r="B22" s="242" t="s">
        <v>178</v>
      </c>
      <c r="C22" s="243"/>
      <c r="D22" s="243"/>
      <c r="E22" s="243"/>
      <c r="F22" s="243"/>
      <c r="G22" s="243"/>
      <c r="H22" s="244"/>
      <c r="I22" s="64">
        <v>2</v>
      </c>
      <c r="J22" s="65"/>
      <c r="K22" s="160">
        <f>Q22+T22</f>
        <v>96</v>
      </c>
      <c r="L22" s="65">
        <f t="shared" si="9"/>
        <v>48</v>
      </c>
      <c r="M22" s="64">
        <v>16</v>
      </c>
      <c r="N22" s="28"/>
      <c r="O22" s="28">
        <v>24</v>
      </c>
      <c r="P22" s="65">
        <v>24</v>
      </c>
      <c r="Q22" s="64"/>
      <c r="R22" s="28"/>
      <c r="S22" s="65"/>
      <c r="T22" s="29">
        <v>96</v>
      </c>
      <c r="U22" s="28">
        <v>48</v>
      </c>
      <c r="V22" s="65">
        <v>3</v>
      </c>
      <c r="W22" s="245">
        <f t="shared" si="10"/>
        <v>3</v>
      </c>
      <c r="X22" s="246"/>
      <c r="Y22" s="66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36" customHeight="1">
      <c r="A23" s="156" t="s">
        <v>137</v>
      </c>
      <c r="B23" s="252" t="s">
        <v>186</v>
      </c>
      <c r="C23" s="252"/>
      <c r="D23" s="252"/>
      <c r="E23" s="252"/>
      <c r="F23" s="252"/>
      <c r="G23" s="252"/>
      <c r="H23" s="252"/>
      <c r="I23" s="203"/>
      <c r="J23" s="207">
        <v>2</v>
      </c>
      <c r="K23" s="206">
        <f>Q23+T23</f>
        <v>184</v>
      </c>
      <c r="L23" s="207">
        <f>R23+U23</f>
        <v>68</v>
      </c>
      <c r="M23" s="195">
        <v>36</v>
      </c>
      <c r="N23" s="211"/>
      <c r="O23" s="211">
        <v>32</v>
      </c>
      <c r="P23" s="211"/>
      <c r="Q23" s="203">
        <v>92</v>
      </c>
      <c r="R23" s="211">
        <v>36</v>
      </c>
      <c r="S23" s="207">
        <v>3</v>
      </c>
      <c r="T23" s="195">
        <v>92</v>
      </c>
      <c r="U23" s="211">
        <v>32</v>
      </c>
      <c r="V23" s="207">
        <v>3</v>
      </c>
      <c r="W23" s="247">
        <f>S23+V23</f>
        <v>6</v>
      </c>
      <c r="X23" s="248"/>
      <c r="Y23" s="220" t="s">
        <v>229</v>
      </c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140" customFormat="1" ht="27.75" customHeight="1" thickBot="1">
      <c r="A24" s="151" t="s">
        <v>188</v>
      </c>
      <c r="B24" s="258" t="s">
        <v>173</v>
      </c>
      <c r="C24" s="258"/>
      <c r="D24" s="258"/>
      <c r="E24" s="258"/>
      <c r="F24" s="258"/>
      <c r="G24" s="258"/>
      <c r="H24" s="258"/>
      <c r="I24" s="182"/>
      <c r="J24" s="200">
        <v>1</v>
      </c>
      <c r="K24" s="199">
        <f>Q24+T24</f>
        <v>92</v>
      </c>
      <c r="L24" s="198">
        <f>R24+U24</f>
        <v>36</v>
      </c>
      <c r="M24" s="197">
        <v>18</v>
      </c>
      <c r="N24" s="148"/>
      <c r="O24" s="148">
        <v>18</v>
      </c>
      <c r="P24" s="200"/>
      <c r="Q24" s="214">
        <v>92</v>
      </c>
      <c r="R24" s="215">
        <v>36</v>
      </c>
      <c r="S24" s="216">
        <v>3</v>
      </c>
      <c r="T24" s="147"/>
      <c r="U24" s="148"/>
      <c r="V24" s="200"/>
      <c r="W24" s="240">
        <f>S24+V24</f>
        <v>3</v>
      </c>
      <c r="X24" s="241"/>
      <c r="Y24" s="217" t="s">
        <v>197</v>
      </c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</row>
    <row r="25" spans="1:40" ht="24" thickBot="1">
      <c r="A25" s="115" t="s">
        <v>221</v>
      </c>
      <c r="B25" s="301" t="s">
        <v>199</v>
      </c>
      <c r="C25" s="301"/>
      <c r="D25" s="301"/>
      <c r="E25" s="301"/>
      <c r="F25" s="301"/>
      <c r="G25" s="301"/>
      <c r="H25" s="301"/>
      <c r="I25" s="108"/>
      <c r="J25" s="117"/>
      <c r="K25" s="112">
        <f>SUM(K26:K28)</f>
        <v>338</v>
      </c>
      <c r="L25" s="113">
        <f aca="true" t="shared" si="11" ref="L25:U25">SUM(L26:L28)</f>
        <v>218</v>
      </c>
      <c r="M25" s="112">
        <f t="shared" si="11"/>
        <v>66</v>
      </c>
      <c r="N25" s="114">
        <f t="shared" si="11"/>
        <v>24</v>
      </c>
      <c r="O25" s="114">
        <f t="shared" si="11"/>
        <v>96</v>
      </c>
      <c r="P25" s="113">
        <f t="shared" si="11"/>
        <v>32</v>
      </c>
      <c r="Q25" s="112">
        <f t="shared" si="11"/>
        <v>206</v>
      </c>
      <c r="R25" s="114">
        <f t="shared" si="11"/>
        <v>154</v>
      </c>
      <c r="S25" s="113">
        <f t="shared" si="11"/>
        <v>2</v>
      </c>
      <c r="T25" s="112">
        <f t="shared" si="11"/>
        <v>132</v>
      </c>
      <c r="U25" s="114">
        <f t="shared" si="11"/>
        <v>64</v>
      </c>
      <c r="V25" s="113">
        <f>SUM(V26:V28)</f>
        <v>7</v>
      </c>
      <c r="W25" s="320">
        <f t="shared" si="10"/>
        <v>9</v>
      </c>
      <c r="X25" s="321"/>
      <c r="Y25" s="221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20.25" customHeight="1">
      <c r="A26" s="176" t="s">
        <v>218</v>
      </c>
      <c r="B26" s="300" t="s">
        <v>198</v>
      </c>
      <c r="C26" s="300"/>
      <c r="D26" s="300"/>
      <c r="E26" s="300"/>
      <c r="F26" s="300"/>
      <c r="G26" s="300"/>
      <c r="H26" s="300"/>
      <c r="I26" s="177"/>
      <c r="J26" s="178">
        <v>1</v>
      </c>
      <c r="K26" s="61">
        <v>72</v>
      </c>
      <c r="L26" s="58">
        <v>50</v>
      </c>
      <c r="M26" s="59">
        <v>26</v>
      </c>
      <c r="N26" s="60">
        <v>24</v>
      </c>
      <c r="O26" s="60"/>
      <c r="P26" s="60"/>
      <c r="Q26" s="57">
        <v>72</v>
      </c>
      <c r="R26" s="60">
        <v>50</v>
      </c>
      <c r="S26" s="58">
        <v>2</v>
      </c>
      <c r="T26" s="57"/>
      <c r="U26" s="60"/>
      <c r="V26" s="58"/>
      <c r="W26" s="318"/>
      <c r="X26" s="319"/>
      <c r="Y26" s="222" t="s">
        <v>40</v>
      </c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8.75" customHeight="1">
      <c r="A27" s="99" t="s">
        <v>219</v>
      </c>
      <c r="B27" s="256" t="s">
        <v>201</v>
      </c>
      <c r="C27" s="256"/>
      <c r="D27" s="256"/>
      <c r="E27" s="256"/>
      <c r="F27" s="256"/>
      <c r="G27" s="256"/>
      <c r="H27" s="256"/>
      <c r="I27" s="57">
        <v>2</v>
      </c>
      <c r="J27" s="58"/>
      <c r="K27" s="61">
        <v>124</v>
      </c>
      <c r="L27" s="58">
        <v>72</v>
      </c>
      <c r="M27" s="59">
        <v>40</v>
      </c>
      <c r="N27" s="60"/>
      <c r="O27" s="60"/>
      <c r="P27" s="60">
        <v>32</v>
      </c>
      <c r="Q27" s="57">
        <v>62</v>
      </c>
      <c r="R27" s="60">
        <v>36</v>
      </c>
      <c r="S27" s="58"/>
      <c r="T27" s="57">
        <v>62</v>
      </c>
      <c r="U27" s="60">
        <v>36</v>
      </c>
      <c r="V27" s="58">
        <v>3</v>
      </c>
      <c r="W27" s="313"/>
      <c r="X27" s="315"/>
      <c r="Y27" s="62" t="s">
        <v>39</v>
      </c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20.25" customHeight="1" thickBot="1">
      <c r="A28" s="98" t="s">
        <v>220</v>
      </c>
      <c r="B28" s="243" t="s">
        <v>200</v>
      </c>
      <c r="C28" s="243"/>
      <c r="D28" s="243"/>
      <c r="E28" s="243"/>
      <c r="F28" s="243"/>
      <c r="G28" s="243"/>
      <c r="H28" s="244"/>
      <c r="I28" s="64">
        <v>2</v>
      </c>
      <c r="J28" s="65"/>
      <c r="K28" s="61">
        <v>142</v>
      </c>
      <c r="L28" s="65">
        <v>96</v>
      </c>
      <c r="M28" s="165"/>
      <c r="N28" s="164"/>
      <c r="O28" s="164">
        <v>96</v>
      </c>
      <c r="P28" s="164"/>
      <c r="Q28" s="163">
        <v>72</v>
      </c>
      <c r="R28" s="164">
        <v>68</v>
      </c>
      <c r="S28" s="67"/>
      <c r="T28" s="163">
        <v>70</v>
      </c>
      <c r="U28" s="164">
        <v>28</v>
      </c>
      <c r="V28" s="67">
        <v>4</v>
      </c>
      <c r="W28" s="163"/>
      <c r="X28" s="167"/>
      <c r="Y28" s="66" t="s">
        <v>41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16.5" thickBot="1">
      <c r="A29" s="316" t="s">
        <v>68</v>
      </c>
      <c r="B29" s="317"/>
      <c r="C29" s="317"/>
      <c r="D29" s="317"/>
      <c r="E29" s="317"/>
      <c r="F29" s="317"/>
      <c r="G29" s="317"/>
      <c r="H29" s="317"/>
      <c r="I29" s="317"/>
      <c r="J29" s="317"/>
      <c r="K29" s="109">
        <f aca="true" t="shared" si="12" ref="K29:W29">K6+K14</f>
        <v>1530</v>
      </c>
      <c r="L29" s="116">
        <f t="shared" si="12"/>
        <v>556</v>
      </c>
      <c r="M29" s="112">
        <f t="shared" si="12"/>
        <v>278</v>
      </c>
      <c r="N29" s="114">
        <f t="shared" si="12"/>
        <v>0</v>
      </c>
      <c r="O29" s="114">
        <f t="shared" si="12"/>
        <v>196</v>
      </c>
      <c r="P29" s="113">
        <f t="shared" si="12"/>
        <v>98</v>
      </c>
      <c r="Q29" s="112">
        <f t="shared" si="12"/>
        <v>1066</v>
      </c>
      <c r="R29" s="114">
        <f t="shared" si="12"/>
        <v>396</v>
      </c>
      <c r="S29" s="113">
        <f t="shared" si="12"/>
        <v>32</v>
      </c>
      <c r="T29" s="112">
        <f t="shared" si="12"/>
        <v>464</v>
      </c>
      <c r="U29" s="114">
        <f t="shared" si="12"/>
        <v>160</v>
      </c>
      <c r="V29" s="113">
        <f t="shared" si="12"/>
        <v>15</v>
      </c>
      <c r="W29" s="309">
        <f t="shared" si="12"/>
        <v>44</v>
      </c>
      <c r="X29" s="310"/>
      <c r="Y29" s="52"/>
      <c r="Z29" s="68"/>
      <c r="AA29" s="68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40" ht="15" customHeight="1">
      <c r="A30" s="311" t="s">
        <v>69</v>
      </c>
      <c r="B30" s="300"/>
      <c r="C30" s="300"/>
      <c r="D30" s="300"/>
      <c r="E30" s="300"/>
      <c r="F30" s="300"/>
      <c r="G30" s="300"/>
      <c r="H30" s="300"/>
      <c r="I30" s="300"/>
      <c r="J30" s="312"/>
      <c r="K30" s="57"/>
      <c r="L30" s="58"/>
      <c r="M30" s="59"/>
      <c r="N30" s="60"/>
      <c r="O30" s="60"/>
      <c r="P30" s="60"/>
      <c r="Q30" s="313">
        <f>R29/18</f>
        <v>22</v>
      </c>
      <c r="R30" s="314"/>
      <c r="S30" s="315"/>
      <c r="T30" s="313">
        <f>U29/8</f>
        <v>20</v>
      </c>
      <c r="U30" s="314"/>
      <c r="V30" s="315"/>
      <c r="W30" s="323"/>
      <c r="X30" s="324"/>
      <c r="Y30" s="62"/>
      <c r="Z30" s="68"/>
      <c r="AA30" s="6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1:40" ht="15">
      <c r="A31" s="255" t="s">
        <v>159</v>
      </c>
      <c r="B31" s="322"/>
      <c r="C31" s="322"/>
      <c r="D31" s="322"/>
      <c r="E31" s="322"/>
      <c r="F31" s="322"/>
      <c r="G31" s="322"/>
      <c r="H31" s="322"/>
      <c r="I31" s="322"/>
      <c r="J31" s="322"/>
      <c r="K31" s="64"/>
      <c r="L31" s="65"/>
      <c r="M31" s="29"/>
      <c r="N31" s="28"/>
      <c r="O31" s="28"/>
      <c r="P31" s="28"/>
      <c r="Q31" s="245"/>
      <c r="R31" s="224"/>
      <c r="S31" s="246"/>
      <c r="T31" s="245"/>
      <c r="U31" s="224"/>
      <c r="V31" s="246"/>
      <c r="W31" s="249"/>
      <c r="X31" s="250"/>
      <c r="Y31" s="66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15">
      <c r="A32" s="255" t="s">
        <v>70</v>
      </c>
      <c r="B32" s="322"/>
      <c r="C32" s="322"/>
      <c r="D32" s="322"/>
      <c r="E32" s="322"/>
      <c r="F32" s="322"/>
      <c r="G32" s="322"/>
      <c r="H32" s="322"/>
      <c r="I32" s="322"/>
      <c r="J32" s="322"/>
      <c r="K32" s="64"/>
      <c r="L32" s="65"/>
      <c r="M32" s="29"/>
      <c r="N32" s="28"/>
      <c r="O32" s="28"/>
      <c r="P32" s="28"/>
      <c r="Q32" s="64"/>
      <c r="R32" s="29"/>
      <c r="S32" s="123"/>
      <c r="T32" s="64"/>
      <c r="U32" s="29"/>
      <c r="V32" s="123"/>
      <c r="W32" s="245"/>
      <c r="X32" s="246"/>
      <c r="Y32" s="66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</row>
    <row r="33" spans="1:40" ht="15">
      <c r="A33" s="255" t="s">
        <v>71</v>
      </c>
      <c r="B33" s="322"/>
      <c r="C33" s="322"/>
      <c r="D33" s="322"/>
      <c r="E33" s="322"/>
      <c r="F33" s="322"/>
      <c r="G33" s="322"/>
      <c r="H33" s="322"/>
      <c r="I33" s="322"/>
      <c r="J33" s="322"/>
      <c r="K33" s="64">
        <f>SUM(Q33:V33)</f>
        <v>5</v>
      </c>
      <c r="L33" s="65"/>
      <c r="M33" s="29"/>
      <c r="N33" s="28"/>
      <c r="O33" s="28"/>
      <c r="P33" s="28"/>
      <c r="Q33" s="245">
        <v>3</v>
      </c>
      <c r="R33" s="224"/>
      <c r="S33" s="246"/>
      <c r="T33" s="245">
        <v>2</v>
      </c>
      <c r="U33" s="224"/>
      <c r="V33" s="246"/>
      <c r="W33" s="249"/>
      <c r="X33" s="250"/>
      <c r="Y33" s="66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</row>
    <row r="34" spans="1:40" ht="15.75" thickBot="1">
      <c r="A34" s="344" t="s">
        <v>72</v>
      </c>
      <c r="B34" s="345"/>
      <c r="C34" s="345"/>
      <c r="D34" s="345"/>
      <c r="E34" s="345"/>
      <c r="F34" s="345"/>
      <c r="G34" s="345"/>
      <c r="H34" s="345"/>
      <c r="I34" s="345"/>
      <c r="J34" s="345"/>
      <c r="K34" s="64">
        <f>SUM(Q34:V34)</f>
        <v>7</v>
      </c>
      <c r="L34" s="70"/>
      <c r="M34" s="71"/>
      <c r="N34" s="72"/>
      <c r="O34" s="72"/>
      <c r="P34" s="72"/>
      <c r="Q34" s="328">
        <v>5</v>
      </c>
      <c r="R34" s="329"/>
      <c r="S34" s="330"/>
      <c r="T34" s="328">
        <v>2</v>
      </c>
      <c r="U34" s="329"/>
      <c r="V34" s="330"/>
      <c r="W34" s="326"/>
      <c r="X34" s="327"/>
      <c r="Y34" s="73"/>
      <c r="Z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1:44" ht="30.75" thickBot="1">
      <c r="A35" s="325" t="s">
        <v>73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5" t="s">
        <v>74</v>
      </c>
      <c r="L35" s="320"/>
      <c r="M35" s="320"/>
      <c r="N35" s="320"/>
      <c r="O35" s="320"/>
      <c r="P35" s="320"/>
      <c r="Q35" s="320"/>
      <c r="R35" s="320"/>
      <c r="S35" s="321"/>
      <c r="T35" s="325" t="s">
        <v>75</v>
      </c>
      <c r="U35" s="320"/>
      <c r="V35" s="320"/>
      <c r="W35" s="320"/>
      <c r="X35" s="320"/>
      <c r="Y35" s="321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</row>
    <row r="36" spans="1:44" ht="31.5" customHeight="1">
      <c r="A36" s="343" t="s">
        <v>79</v>
      </c>
      <c r="B36" s="341"/>
      <c r="C36" s="341"/>
      <c r="D36" s="341"/>
      <c r="E36" s="341"/>
      <c r="F36" s="341" t="s">
        <v>5</v>
      </c>
      <c r="G36" s="341"/>
      <c r="H36" s="76" t="s">
        <v>78</v>
      </c>
      <c r="I36" s="339" t="s">
        <v>77</v>
      </c>
      <c r="J36" s="340"/>
      <c r="K36" s="343" t="s">
        <v>5</v>
      </c>
      <c r="L36" s="341"/>
      <c r="M36" s="341"/>
      <c r="N36" s="341" t="s">
        <v>78</v>
      </c>
      <c r="O36" s="341"/>
      <c r="P36" s="341"/>
      <c r="Q36" s="339" t="s">
        <v>77</v>
      </c>
      <c r="R36" s="339"/>
      <c r="S36" s="340"/>
      <c r="T36" s="333" t="s">
        <v>76</v>
      </c>
      <c r="U36" s="334"/>
      <c r="V36" s="334"/>
      <c r="W36" s="334"/>
      <c r="X36" s="334"/>
      <c r="Y36" s="335"/>
      <c r="Z36" s="77"/>
      <c r="AA36" s="77"/>
      <c r="AB36" s="77"/>
      <c r="AC36" s="77"/>
      <c r="AD36" s="77"/>
      <c r="AE36" s="77"/>
      <c r="AF36" s="77"/>
      <c r="AG36" s="51"/>
      <c r="AH36" s="51"/>
      <c r="AI36" s="51"/>
      <c r="AJ36" s="51"/>
      <c r="AK36" s="78"/>
      <c r="AL36" s="51"/>
      <c r="AM36" s="79"/>
      <c r="AN36" s="79"/>
      <c r="AO36" s="79"/>
      <c r="AP36" s="78"/>
      <c r="AQ36" s="51"/>
      <c r="AR36" s="51"/>
    </row>
    <row r="37" spans="1:44" ht="33" customHeight="1" thickBot="1">
      <c r="A37" s="347" t="s">
        <v>150</v>
      </c>
      <c r="B37" s="348"/>
      <c r="C37" s="348"/>
      <c r="D37" s="348"/>
      <c r="E37" s="349"/>
      <c r="F37" s="342">
        <v>2</v>
      </c>
      <c r="G37" s="342"/>
      <c r="H37" s="105">
        <v>2</v>
      </c>
      <c r="I37" s="342">
        <v>3</v>
      </c>
      <c r="J37" s="327"/>
      <c r="K37" s="346">
        <v>2</v>
      </c>
      <c r="L37" s="331"/>
      <c r="M37" s="331"/>
      <c r="N37" s="331">
        <v>7</v>
      </c>
      <c r="O37" s="331"/>
      <c r="P37" s="331"/>
      <c r="Q37" s="331">
        <v>10</v>
      </c>
      <c r="R37" s="331"/>
      <c r="S37" s="332"/>
      <c r="T37" s="336"/>
      <c r="U37" s="337"/>
      <c r="V37" s="337"/>
      <c r="W37" s="337"/>
      <c r="X37" s="337"/>
      <c r="Y37" s="338"/>
      <c r="Z37" s="77"/>
      <c r="AA37" s="77"/>
      <c r="AB37" s="77"/>
      <c r="AC37" s="77"/>
      <c r="AD37" s="77"/>
      <c r="AE37" s="77"/>
      <c r="AF37" s="77"/>
      <c r="AG37" s="51"/>
      <c r="AH37" s="51"/>
      <c r="AI37" s="51"/>
      <c r="AJ37" s="51"/>
      <c r="AK37" s="78"/>
      <c r="AL37" s="51"/>
      <c r="AM37" s="79"/>
      <c r="AN37" s="79"/>
      <c r="AO37" s="79"/>
      <c r="AP37" s="78"/>
      <c r="AQ37" s="51"/>
      <c r="AR37" s="51"/>
    </row>
    <row r="38" spans="1:44" ht="30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Z38" s="69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69"/>
      <c r="AQ38" s="69"/>
      <c r="AR38" s="69"/>
    </row>
    <row r="39" spans="1:22" ht="30" customHeight="1">
      <c r="A39" s="82"/>
      <c r="B39" s="82"/>
      <c r="C39" s="82"/>
      <c r="D39" s="82"/>
      <c r="E39" s="82"/>
      <c r="F39" s="82"/>
      <c r="G39" s="82"/>
      <c r="H39" s="82"/>
      <c r="I39" s="82"/>
      <c r="J39" s="8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13" ht="30">
      <c r="A40" s="82"/>
      <c r="B40" s="84"/>
      <c r="C40" s="84"/>
      <c r="D40" s="84"/>
      <c r="E40" s="84"/>
      <c r="F40" s="84"/>
      <c r="G40" s="84"/>
      <c r="H40" s="84"/>
      <c r="I40" s="84"/>
      <c r="J40" s="85"/>
      <c r="K40" s="84"/>
      <c r="L40" s="84"/>
      <c r="M40" s="84"/>
    </row>
  </sheetData>
  <sheetProtection/>
  <mergeCells count="99">
    <mergeCell ref="A34:J34"/>
    <mergeCell ref="I36:J36"/>
    <mergeCell ref="I37:J37"/>
    <mergeCell ref="A35:J35"/>
    <mergeCell ref="A36:E36"/>
    <mergeCell ref="K37:M37"/>
    <mergeCell ref="A37:E37"/>
    <mergeCell ref="Q37:S37"/>
    <mergeCell ref="T36:Y37"/>
    <mergeCell ref="Q36:S36"/>
    <mergeCell ref="N36:P36"/>
    <mergeCell ref="F36:G36"/>
    <mergeCell ref="F37:G37"/>
    <mergeCell ref="K36:M36"/>
    <mergeCell ref="N37:P37"/>
    <mergeCell ref="T35:Y35"/>
    <mergeCell ref="W34:X34"/>
    <mergeCell ref="Q34:S34"/>
    <mergeCell ref="T34:V34"/>
    <mergeCell ref="T33:V33"/>
    <mergeCell ref="W33:X33"/>
    <mergeCell ref="K35:S35"/>
    <mergeCell ref="W31:X31"/>
    <mergeCell ref="A33:J33"/>
    <mergeCell ref="Q33:S33"/>
    <mergeCell ref="Q31:S31"/>
    <mergeCell ref="T31:V31"/>
    <mergeCell ref="T30:V30"/>
    <mergeCell ref="W30:X30"/>
    <mergeCell ref="A31:J31"/>
    <mergeCell ref="A32:J32"/>
    <mergeCell ref="W32:X32"/>
    <mergeCell ref="W29:X29"/>
    <mergeCell ref="A30:J30"/>
    <mergeCell ref="Q30:S30"/>
    <mergeCell ref="A29:J29"/>
    <mergeCell ref="B28:H28"/>
    <mergeCell ref="B23:H23"/>
    <mergeCell ref="B27:H27"/>
    <mergeCell ref="W27:X27"/>
    <mergeCell ref="W26:X26"/>
    <mergeCell ref="W25:X25"/>
    <mergeCell ref="B26:H26"/>
    <mergeCell ref="B25:H25"/>
    <mergeCell ref="B6:H6"/>
    <mergeCell ref="Q4:S4"/>
    <mergeCell ref="T4:V4"/>
    <mergeCell ref="B7:H7"/>
    <mergeCell ref="B12:H12"/>
    <mergeCell ref="M4:M5"/>
    <mergeCell ref="B21:H21"/>
    <mergeCell ref="B24:H24"/>
    <mergeCell ref="W6:X6"/>
    <mergeCell ref="B11:H11"/>
    <mergeCell ref="Y2:Y5"/>
    <mergeCell ref="K3:K5"/>
    <mergeCell ref="L3:L5"/>
    <mergeCell ref="M3:P3"/>
    <mergeCell ref="Q3:V3"/>
    <mergeCell ref="W2:X5"/>
    <mergeCell ref="P4:P5"/>
    <mergeCell ref="W8:X8"/>
    <mergeCell ref="A2:A5"/>
    <mergeCell ref="B2:H5"/>
    <mergeCell ref="I2:I5"/>
    <mergeCell ref="J2:J5"/>
    <mergeCell ref="K2:P2"/>
    <mergeCell ref="Q2:V2"/>
    <mergeCell ref="N4:N5"/>
    <mergeCell ref="O4:O5"/>
    <mergeCell ref="W15:X15"/>
    <mergeCell ref="W10:X10"/>
    <mergeCell ref="W18:X18"/>
    <mergeCell ref="B9:H9"/>
    <mergeCell ref="B10:H10"/>
    <mergeCell ref="W11:X11"/>
    <mergeCell ref="W12:X12"/>
    <mergeCell ref="B14:H14"/>
    <mergeCell ref="W17:X17"/>
    <mergeCell ref="W20:X20"/>
    <mergeCell ref="B19:H19"/>
    <mergeCell ref="B15:H15"/>
    <mergeCell ref="W14:X14"/>
    <mergeCell ref="B8:H8"/>
    <mergeCell ref="W7:X7"/>
    <mergeCell ref="W13:X13"/>
    <mergeCell ref="B16:H16"/>
    <mergeCell ref="W16:X16"/>
    <mergeCell ref="B17:H17"/>
    <mergeCell ref="W24:X24"/>
    <mergeCell ref="B22:H22"/>
    <mergeCell ref="W22:X22"/>
    <mergeCell ref="W19:X19"/>
    <mergeCell ref="W9:X9"/>
    <mergeCell ref="B18:H18"/>
    <mergeCell ref="W21:X21"/>
    <mergeCell ref="W23:X23"/>
    <mergeCell ref="B20:H20"/>
    <mergeCell ref="B13:H13"/>
  </mergeCells>
  <printOptions horizontalCentered="1"/>
  <pageMargins left="0.5118110236220472" right="0.5118110236220472" top="3.7401574803149606" bottom="0.1968503937007874" header="0.11811023622047245" footer="0.11811023622047245"/>
  <pageSetup fitToHeight="1" fitToWidth="1" horizontalDpi="600" verticalDpi="600" orientation="portrait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showGridLines="0" tabSelected="1" zoomScale="45" zoomScaleNormal="45" workbookViewId="0" topLeftCell="B25">
      <selection activeCell="BA38" sqref="BA38"/>
    </sheetView>
  </sheetViews>
  <sheetFormatPr defaultColWidth="9.00390625" defaultRowHeight="12.75"/>
  <cols>
    <col min="1" max="1" width="4.75390625" style="47" hidden="1" customWidth="1"/>
    <col min="2" max="2" width="12.875" style="47" customWidth="1"/>
    <col min="3" max="4" width="4.875" style="47" customWidth="1"/>
    <col min="5" max="5" width="11.25390625" style="47" customWidth="1"/>
    <col min="6" max="15" width="4.875" style="47" customWidth="1"/>
    <col min="16" max="16" width="7.125" style="47" customWidth="1"/>
    <col min="17" max="18" width="4.875" style="47" customWidth="1"/>
    <col min="19" max="20" width="4.875" style="86" customWidth="1"/>
    <col min="21" max="32" width="4.875" style="47" customWidth="1"/>
    <col min="33" max="36" width="5.00390625" style="47" customWidth="1"/>
    <col min="37" max="37" width="5.75390625" style="47" customWidth="1"/>
    <col min="38" max="41" width="5.00390625" style="47" customWidth="1"/>
    <col min="42" max="42" width="5.875" style="47" customWidth="1"/>
    <col min="43" max="44" width="5.00390625" style="47" customWidth="1"/>
    <col min="45" max="46" width="4.875" style="47" customWidth="1"/>
    <col min="47" max="47" width="5.75390625" style="94" customWidth="1"/>
    <col min="48" max="49" width="4.875" style="94" customWidth="1"/>
    <col min="50" max="50" width="4.875" style="95" customWidth="1"/>
    <col min="51" max="51" width="5.00390625" style="47" customWidth="1"/>
    <col min="52" max="52" width="7.375" style="47" customWidth="1"/>
    <col min="53" max="54" width="5.00390625" style="47" customWidth="1"/>
    <col min="55" max="57" width="7.75390625" style="47" customWidth="1"/>
    <col min="58" max="58" width="23.25390625" style="47" customWidth="1"/>
    <col min="59" max="61" width="4.75390625" style="47" customWidth="1"/>
    <col min="62" max="62" width="5.875" style="47" bestFit="1" customWidth="1"/>
    <col min="63" max="63" width="19.25390625" style="47" customWidth="1"/>
    <col min="64" max="66" width="4.75390625" style="47" customWidth="1"/>
    <col min="67" max="16384" width="9.125" style="47" customWidth="1"/>
  </cols>
  <sheetData>
    <row r="1" spans="2:77" ht="12.75" customHeight="1">
      <c r="B1" s="87" t="s">
        <v>110</v>
      </c>
      <c r="C1" s="87" t="s">
        <v>110</v>
      </c>
      <c r="D1" s="87" t="s">
        <v>110</v>
      </c>
      <c r="E1" s="87" t="s">
        <v>110</v>
      </c>
      <c r="F1" s="87" t="s">
        <v>110</v>
      </c>
      <c r="G1" s="87" t="s">
        <v>110</v>
      </c>
      <c r="H1" s="87" t="s">
        <v>110</v>
      </c>
      <c r="I1" s="87" t="s">
        <v>110</v>
      </c>
      <c r="J1" s="87" t="s">
        <v>110</v>
      </c>
      <c r="K1" s="87" t="s">
        <v>110</v>
      </c>
      <c r="L1" s="87" t="s">
        <v>110</v>
      </c>
      <c r="M1" s="87" t="s">
        <v>110</v>
      </c>
      <c r="N1" s="87" t="s">
        <v>110</v>
      </c>
      <c r="O1" s="87" t="s">
        <v>110</v>
      </c>
      <c r="P1" s="87" t="s">
        <v>110</v>
      </c>
      <c r="Q1" s="87" t="s">
        <v>110</v>
      </c>
      <c r="R1" s="87" t="s">
        <v>110</v>
      </c>
      <c r="S1" s="87" t="s">
        <v>110</v>
      </c>
      <c r="T1" s="87" t="s">
        <v>110</v>
      </c>
      <c r="U1" s="87" t="s">
        <v>110</v>
      </c>
      <c r="V1" s="87" t="s">
        <v>110</v>
      </c>
      <c r="W1" s="87" t="s">
        <v>110</v>
      </c>
      <c r="X1" s="87" t="s">
        <v>110</v>
      </c>
      <c r="Y1" s="87" t="s">
        <v>110</v>
      </c>
      <c r="Z1" s="87" t="s">
        <v>110</v>
      </c>
      <c r="AA1" s="87" t="s">
        <v>110</v>
      </c>
      <c r="AB1" s="87" t="s">
        <v>110</v>
      </c>
      <c r="AC1" s="87" t="s">
        <v>110</v>
      </c>
      <c r="AD1" s="87" t="s">
        <v>110</v>
      </c>
      <c r="AE1" s="87" t="s">
        <v>110</v>
      </c>
      <c r="AF1" s="87" t="s">
        <v>110</v>
      </c>
      <c r="AG1" s="87" t="s">
        <v>110</v>
      </c>
      <c r="AH1" s="87" t="s">
        <v>110</v>
      </c>
      <c r="AI1" s="87" t="s">
        <v>110</v>
      </c>
      <c r="AJ1" s="87" t="s">
        <v>110</v>
      </c>
      <c r="AK1" s="87" t="s">
        <v>110</v>
      </c>
      <c r="AL1" s="87" t="s">
        <v>110</v>
      </c>
      <c r="AM1" s="87" t="s">
        <v>110</v>
      </c>
      <c r="AN1" s="87" t="s">
        <v>110</v>
      </c>
      <c r="AO1" s="87" t="s">
        <v>110</v>
      </c>
      <c r="AP1" s="87" t="s">
        <v>110</v>
      </c>
      <c r="AQ1" s="87" t="s">
        <v>110</v>
      </c>
      <c r="AR1" s="87" t="s">
        <v>110</v>
      </c>
      <c r="AS1" s="87" t="s">
        <v>110</v>
      </c>
      <c r="AT1" s="87" t="s">
        <v>110</v>
      </c>
      <c r="AU1" s="87" t="s">
        <v>110</v>
      </c>
      <c r="AV1" s="87" t="s">
        <v>110</v>
      </c>
      <c r="AW1" s="87" t="s">
        <v>110</v>
      </c>
      <c r="AX1" s="87" t="s">
        <v>110</v>
      </c>
      <c r="AY1" s="87" t="s">
        <v>110</v>
      </c>
      <c r="AZ1" s="87" t="s">
        <v>110</v>
      </c>
      <c r="BA1" s="87" t="s">
        <v>110</v>
      </c>
      <c r="BB1" s="87" t="s">
        <v>110</v>
      </c>
      <c r="BC1" s="87" t="s">
        <v>110</v>
      </c>
      <c r="BD1" s="87" t="s">
        <v>110</v>
      </c>
      <c r="BE1" s="87" t="s">
        <v>110</v>
      </c>
      <c r="BF1" s="87" t="s">
        <v>110</v>
      </c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</row>
    <row r="2" spans="2:73" ht="30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118" t="s">
        <v>144</v>
      </c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1"/>
      <c r="AV2" s="81"/>
      <c r="AW2" s="81"/>
      <c r="AX2" s="88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2:73" ht="12" customHeight="1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4"/>
      <c r="T3" s="24"/>
      <c r="U3" s="17"/>
      <c r="V3" s="89"/>
      <c r="W3" s="89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25"/>
      <c r="AV3" s="25"/>
      <c r="AW3" s="25"/>
      <c r="AX3" s="23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</row>
    <row r="4" spans="2:73" ht="60.75" customHeight="1" thickBot="1">
      <c r="B4" s="391" t="s">
        <v>80</v>
      </c>
      <c r="C4" s="392"/>
      <c r="D4" s="392"/>
      <c r="E4" s="393"/>
      <c r="F4" s="394" t="s">
        <v>81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5" t="s">
        <v>38</v>
      </c>
      <c r="BD4" s="396"/>
      <c r="BE4" s="396"/>
      <c r="BF4" s="397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</row>
    <row r="5" spans="2:80" ht="63" customHeight="1">
      <c r="B5" s="385" t="s">
        <v>39</v>
      </c>
      <c r="C5" s="386"/>
      <c r="D5" s="386"/>
      <c r="E5" s="387"/>
      <c r="F5" s="398" t="s">
        <v>206</v>
      </c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99"/>
      <c r="BC5" s="382" t="s">
        <v>224</v>
      </c>
      <c r="BD5" s="383"/>
      <c r="BE5" s="383"/>
      <c r="BF5" s="384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</row>
    <row r="6" spans="2:80" ht="60.75" customHeight="1">
      <c r="B6" s="379" t="s">
        <v>40</v>
      </c>
      <c r="C6" s="380"/>
      <c r="D6" s="380"/>
      <c r="E6" s="381"/>
      <c r="F6" s="371" t="s">
        <v>207</v>
      </c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72"/>
      <c r="BC6" s="373" t="s">
        <v>222</v>
      </c>
      <c r="BD6" s="374"/>
      <c r="BE6" s="374"/>
      <c r="BF6" s="375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</row>
    <row r="7" spans="2:80" ht="65.25" customHeight="1">
      <c r="B7" s="379" t="s">
        <v>41</v>
      </c>
      <c r="C7" s="380"/>
      <c r="D7" s="380"/>
      <c r="E7" s="381"/>
      <c r="F7" s="371" t="s">
        <v>208</v>
      </c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72"/>
      <c r="BC7" s="373" t="s">
        <v>223</v>
      </c>
      <c r="BD7" s="374"/>
      <c r="BE7" s="374"/>
      <c r="BF7" s="375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</row>
    <row r="8" spans="2:80" ht="62.25" customHeight="1">
      <c r="B8" s="379" t="s">
        <v>120</v>
      </c>
      <c r="C8" s="380"/>
      <c r="D8" s="380"/>
      <c r="E8" s="381"/>
      <c r="F8" s="371" t="s">
        <v>209</v>
      </c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72"/>
      <c r="BC8" s="373" t="s">
        <v>225</v>
      </c>
      <c r="BD8" s="374"/>
      <c r="BE8" s="374"/>
      <c r="BF8" s="375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</row>
    <row r="9" spans="2:80" ht="36.75" customHeight="1">
      <c r="B9" s="376" t="s">
        <v>135</v>
      </c>
      <c r="C9" s="377"/>
      <c r="D9" s="377"/>
      <c r="E9" s="378"/>
      <c r="F9" s="411" t="s">
        <v>179</v>
      </c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12"/>
      <c r="BC9" s="363" t="s">
        <v>109</v>
      </c>
      <c r="BD9" s="364"/>
      <c r="BE9" s="364"/>
      <c r="BF9" s="36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</row>
    <row r="10" spans="2:80" ht="69" customHeight="1">
      <c r="B10" s="376" t="s">
        <v>138</v>
      </c>
      <c r="C10" s="377"/>
      <c r="D10" s="377"/>
      <c r="E10" s="378"/>
      <c r="F10" s="411" t="s">
        <v>210</v>
      </c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12"/>
      <c r="BC10" s="363" t="s">
        <v>109</v>
      </c>
      <c r="BD10" s="364"/>
      <c r="BE10" s="364"/>
      <c r="BF10" s="365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</row>
    <row r="11" spans="2:80" ht="35.25" customHeight="1">
      <c r="B11" s="376" t="s">
        <v>180</v>
      </c>
      <c r="C11" s="377"/>
      <c r="D11" s="377"/>
      <c r="E11" s="378"/>
      <c r="F11" s="411" t="s">
        <v>211</v>
      </c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12"/>
      <c r="BC11" s="363" t="s">
        <v>226</v>
      </c>
      <c r="BD11" s="364"/>
      <c r="BE11" s="364"/>
      <c r="BF11" s="365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</row>
    <row r="12" spans="2:74" ht="59.25" customHeight="1">
      <c r="B12" s="379" t="s">
        <v>190</v>
      </c>
      <c r="C12" s="380"/>
      <c r="D12" s="380"/>
      <c r="E12" s="381"/>
      <c r="F12" s="371" t="s">
        <v>230</v>
      </c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72"/>
      <c r="BC12" s="373" t="s">
        <v>109</v>
      </c>
      <c r="BD12" s="374"/>
      <c r="BE12" s="374"/>
      <c r="BF12" s="375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2:74" ht="60" customHeight="1" thickBot="1">
      <c r="B13" s="404" t="s">
        <v>191</v>
      </c>
      <c r="C13" s="405"/>
      <c r="D13" s="405"/>
      <c r="E13" s="406"/>
      <c r="F13" s="413" t="s">
        <v>231</v>
      </c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5"/>
      <c r="BC13" s="416" t="s">
        <v>108</v>
      </c>
      <c r="BD13" s="417"/>
      <c r="BE13" s="417"/>
      <c r="BF13" s="418"/>
      <c r="BK13" s="179"/>
      <c r="BL13" s="180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2:80" ht="67.5" customHeight="1">
      <c r="B14" s="376" t="s">
        <v>105</v>
      </c>
      <c r="C14" s="377"/>
      <c r="D14" s="377"/>
      <c r="E14" s="378"/>
      <c r="F14" s="360" t="s">
        <v>232</v>
      </c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2"/>
      <c r="BC14" s="382" t="s">
        <v>108</v>
      </c>
      <c r="BD14" s="383"/>
      <c r="BE14" s="383"/>
      <c r="BF14" s="384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</row>
    <row r="15" spans="2:74" ht="66" customHeight="1" thickBot="1">
      <c r="B15" s="379" t="s">
        <v>146</v>
      </c>
      <c r="C15" s="380"/>
      <c r="D15" s="380"/>
      <c r="E15" s="381"/>
      <c r="F15" s="400" t="s">
        <v>140</v>
      </c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2"/>
      <c r="BC15" s="408" t="s">
        <v>226</v>
      </c>
      <c r="BD15" s="409"/>
      <c r="BE15" s="409"/>
      <c r="BF15" s="410"/>
      <c r="BK15" s="179"/>
      <c r="BL15" s="180"/>
      <c r="BM15" s="69"/>
      <c r="BN15" s="69"/>
      <c r="BO15" s="69"/>
      <c r="BP15" s="69"/>
      <c r="BQ15" s="69"/>
      <c r="BR15" s="69"/>
      <c r="BS15" s="69"/>
      <c r="BT15" s="69"/>
      <c r="BU15" s="69"/>
      <c r="BV15" s="69"/>
    </row>
    <row r="16" spans="2:74" ht="72.75" customHeight="1">
      <c r="B16" s="385" t="s">
        <v>46</v>
      </c>
      <c r="C16" s="386"/>
      <c r="D16" s="386"/>
      <c r="E16" s="387"/>
      <c r="F16" s="360" t="s">
        <v>181</v>
      </c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2"/>
      <c r="BC16" s="363" t="s">
        <v>113</v>
      </c>
      <c r="BD16" s="364"/>
      <c r="BE16" s="364"/>
      <c r="BF16" s="365"/>
      <c r="BK16" s="179"/>
      <c r="BL16" s="180"/>
      <c r="BM16" s="69"/>
      <c r="BN16" s="69"/>
      <c r="BO16" s="69"/>
      <c r="BP16" s="69"/>
      <c r="BQ16" s="69"/>
      <c r="BR16" s="69"/>
      <c r="BS16" s="69"/>
      <c r="BT16" s="69"/>
      <c r="BU16" s="69"/>
      <c r="BV16" s="69"/>
    </row>
    <row r="17" spans="2:74" ht="68.25" customHeight="1">
      <c r="B17" s="379" t="s">
        <v>48</v>
      </c>
      <c r="C17" s="380"/>
      <c r="D17" s="380"/>
      <c r="E17" s="381"/>
      <c r="F17" s="400" t="s">
        <v>233</v>
      </c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2"/>
      <c r="BC17" s="363" t="s">
        <v>113</v>
      </c>
      <c r="BD17" s="364"/>
      <c r="BE17" s="364"/>
      <c r="BF17" s="365"/>
      <c r="BK17" s="179"/>
      <c r="BL17" s="180"/>
      <c r="BM17" s="69"/>
      <c r="BN17" s="69"/>
      <c r="BO17" s="69"/>
      <c r="BP17" s="69"/>
      <c r="BQ17" s="69"/>
      <c r="BR17" s="69"/>
      <c r="BS17" s="69"/>
      <c r="BT17" s="69"/>
      <c r="BU17" s="69"/>
      <c r="BV17" s="69"/>
    </row>
    <row r="18" spans="2:80" ht="59.25" customHeight="1">
      <c r="B18" s="376" t="s">
        <v>49</v>
      </c>
      <c r="C18" s="377"/>
      <c r="D18" s="377"/>
      <c r="E18" s="378"/>
      <c r="F18" s="367" t="s">
        <v>234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9"/>
      <c r="BC18" s="373" t="s">
        <v>188</v>
      </c>
      <c r="BD18" s="374"/>
      <c r="BE18" s="374"/>
      <c r="BF18" s="375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</row>
    <row r="19" spans="2:58" ht="36" customHeight="1">
      <c r="B19" s="379" t="s">
        <v>50</v>
      </c>
      <c r="C19" s="380"/>
      <c r="D19" s="380"/>
      <c r="E19" s="381"/>
      <c r="F19" s="367" t="s">
        <v>119</v>
      </c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9"/>
      <c r="BC19" s="373" t="s">
        <v>43</v>
      </c>
      <c r="BD19" s="374"/>
      <c r="BE19" s="374"/>
      <c r="BF19" s="375"/>
    </row>
    <row r="20" spans="2:58" ht="68.25" customHeight="1">
      <c r="B20" s="379" t="s">
        <v>51</v>
      </c>
      <c r="C20" s="380"/>
      <c r="D20" s="380"/>
      <c r="E20" s="381"/>
      <c r="F20" s="367" t="s">
        <v>182</v>
      </c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9"/>
      <c r="BC20" s="373" t="s">
        <v>113</v>
      </c>
      <c r="BD20" s="374"/>
      <c r="BE20" s="374"/>
      <c r="BF20" s="375"/>
    </row>
    <row r="21" spans="1:58" ht="59.25" customHeight="1" thickBot="1">
      <c r="A21" s="1"/>
      <c r="B21" s="404" t="s">
        <v>47</v>
      </c>
      <c r="C21" s="405"/>
      <c r="D21" s="405"/>
      <c r="E21" s="406"/>
      <c r="F21" s="388" t="s">
        <v>235</v>
      </c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90"/>
      <c r="BC21" s="408" t="s">
        <v>192</v>
      </c>
      <c r="BD21" s="409"/>
      <c r="BE21" s="409"/>
      <c r="BF21" s="410"/>
    </row>
    <row r="22" spans="2:58" ht="26.25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</row>
    <row r="23" spans="1:58" ht="69" customHeight="1">
      <c r="A23" s="1"/>
      <c r="B23" s="407" t="s">
        <v>213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</row>
    <row r="24" spans="2:58" s="84" customFormat="1" ht="81" customHeight="1">
      <c r="B24" s="350" t="s">
        <v>216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</row>
    <row r="25" spans="1:58" s="188" customFormat="1" ht="98.25" customHeight="1">
      <c r="A25" s="187"/>
      <c r="B25" s="403" t="s">
        <v>202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</row>
    <row r="26" spans="1:35" ht="22.5" customHeight="1">
      <c r="A26" s="1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91"/>
      <c r="AF26" s="82"/>
      <c r="AG26" s="82"/>
      <c r="AH26" s="82"/>
      <c r="AI26" s="82"/>
    </row>
    <row r="27" spans="2:58" ht="48" customHeight="1">
      <c r="B27" s="127" t="s">
        <v>104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8"/>
      <c r="T27" s="128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129"/>
      <c r="AH27" s="90"/>
      <c r="AI27" s="90"/>
      <c r="AJ27" s="90"/>
      <c r="AK27" s="130"/>
      <c r="AL27" s="127" t="s">
        <v>104</v>
      </c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</row>
    <row r="28" spans="2:58" ht="60.75" customHeight="1">
      <c r="B28" s="370" t="s">
        <v>160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90"/>
      <c r="AF28" s="129"/>
      <c r="AG28" s="90"/>
      <c r="AH28" s="90"/>
      <c r="AI28" s="90"/>
      <c r="AJ28" s="90"/>
      <c r="AK28" s="130"/>
      <c r="AL28" s="358" t="s">
        <v>161</v>
      </c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</row>
    <row r="29" spans="2:58" ht="46.5" customHeight="1">
      <c r="B29" s="351"/>
      <c r="C29" s="351"/>
      <c r="D29" s="351"/>
      <c r="E29" s="351"/>
      <c r="F29" s="351"/>
      <c r="G29" s="351"/>
      <c r="H29" s="90"/>
      <c r="I29" s="354" t="s">
        <v>205</v>
      </c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90"/>
      <c r="AA29" s="90"/>
      <c r="AB29" s="90"/>
      <c r="AC29" s="90"/>
      <c r="AD29" s="90"/>
      <c r="AE29" s="90"/>
      <c r="AF29" s="129"/>
      <c r="AG29" s="90"/>
      <c r="AH29" s="90"/>
      <c r="AI29" s="90"/>
      <c r="AJ29" s="90"/>
      <c r="AK29" s="130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131"/>
      <c r="AW29" s="354" t="s">
        <v>237</v>
      </c>
      <c r="AX29" s="354"/>
      <c r="AY29" s="354"/>
      <c r="AZ29" s="354"/>
      <c r="BA29" s="354"/>
      <c r="BB29" s="354"/>
      <c r="BC29" s="354"/>
      <c r="BD29" s="354"/>
      <c r="BE29" s="354"/>
      <c r="BF29" s="126"/>
    </row>
    <row r="30" spans="2:58" ht="23.25" customHeight="1">
      <c r="B30" s="91" t="s">
        <v>162</v>
      </c>
      <c r="C30" s="90"/>
      <c r="D30" s="90"/>
      <c r="E30" s="90"/>
      <c r="F30" s="90"/>
      <c r="G30" s="90"/>
      <c r="H30" s="90"/>
      <c r="I30" s="91"/>
      <c r="J30" s="90"/>
      <c r="K30" s="90"/>
      <c r="L30" s="90"/>
      <c r="M30" s="90"/>
      <c r="N30" s="90"/>
      <c r="O30" s="90"/>
      <c r="P30" s="90"/>
      <c r="Q30" s="90"/>
      <c r="R30" s="90"/>
      <c r="S30" s="128"/>
      <c r="T30" s="128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129"/>
      <c r="AG30" s="90"/>
      <c r="AH30" s="90"/>
      <c r="AI30" s="90"/>
      <c r="AJ30" s="90"/>
      <c r="AK30" s="130"/>
      <c r="AL30" s="353"/>
      <c r="AM30" s="353"/>
      <c r="AN30" s="353"/>
      <c r="AO30" s="353"/>
      <c r="AP30" s="353"/>
      <c r="AQ30" s="353"/>
      <c r="AR30" s="90"/>
      <c r="AS30" s="132"/>
      <c r="AT30" s="132"/>
      <c r="AU30" s="132"/>
      <c r="AV30" s="132"/>
      <c r="AW30" s="132"/>
      <c r="AX30" s="132"/>
      <c r="AY30" s="90"/>
      <c r="AZ30" s="90"/>
      <c r="BA30" s="90"/>
      <c r="BB30" s="90"/>
      <c r="BC30" s="90"/>
      <c r="BD30" s="90"/>
      <c r="BE30" s="90"/>
      <c r="BF30" s="90"/>
    </row>
    <row r="31" spans="2:58" ht="27" customHeight="1">
      <c r="B31" s="351"/>
      <c r="C31" s="351"/>
      <c r="D31" s="351"/>
      <c r="E31" s="351"/>
      <c r="F31" s="351"/>
      <c r="G31" s="35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128"/>
      <c r="T31" s="128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129"/>
      <c r="AG31" s="90"/>
      <c r="AH31" s="90"/>
      <c r="AI31" s="90"/>
      <c r="AJ31" s="90"/>
      <c r="AK31" s="130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47"/>
      <c r="AW31" s="47"/>
      <c r="AX31" s="47"/>
      <c r="AY31" s="90"/>
      <c r="AZ31" s="90"/>
      <c r="BA31" s="90"/>
      <c r="BB31" s="90"/>
      <c r="BC31" s="90"/>
      <c r="BD31" s="90"/>
      <c r="BE31" s="90"/>
      <c r="BF31" s="90"/>
    </row>
    <row r="32" spans="2:58" ht="24" customHeight="1">
      <c r="B32" s="357"/>
      <c r="C32" s="357"/>
      <c r="D32" s="357"/>
      <c r="E32" s="357"/>
      <c r="F32" s="357"/>
      <c r="G32" s="357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8"/>
      <c r="T32" s="128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129"/>
      <c r="AG32" s="90"/>
      <c r="AH32" s="90"/>
      <c r="AI32" s="90"/>
      <c r="AJ32" s="90"/>
      <c r="AK32" s="130"/>
      <c r="AL32" s="353"/>
      <c r="AM32" s="353"/>
      <c r="AN32" s="353"/>
      <c r="AO32" s="353"/>
      <c r="AP32" s="353"/>
      <c r="AQ32" s="353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</row>
    <row r="33" spans="2:58" ht="30" customHeight="1">
      <c r="B33" s="119"/>
      <c r="C33" s="119"/>
      <c r="D33" s="119"/>
      <c r="E33" s="119"/>
      <c r="F33" s="119"/>
      <c r="G33" s="11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28"/>
      <c r="T33" s="128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129"/>
      <c r="AG33" s="90"/>
      <c r="AH33" s="90"/>
      <c r="AI33" s="90"/>
      <c r="AJ33" s="90"/>
      <c r="AK33" s="130"/>
      <c r="AL33" s="119"/>
      <c r="AM33" s="119"/>
      <c r="AN33" s="119"/>
      <c r="AO33" s="119"/>
      <c r="AP33" s="119"/>
      <c r="AQ33" s="119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</row>
    <row r="34" spans="2:58" ht="30" customHeight="1">
      <c r="B34" s="84" t="s">
        <v>163</v>
      </c>
      <c r="C34" s="90"/>
      <c r="D34" s="90"/>
      <c r="E34" s="90"/>
      <c r="F34" s="90"/>
      <c r="G34" s="90"/>
      <c r="H34" s="90"/>
      <c r="I34" s="90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29"/>
      <c r="AF34" s="129"/>
      <c r="AG34" s="90"/>
      <c r="AH34" s="90"/>
      <c r="AI34" s="90"/>
      <c r="AJ34" s="90"/>
      <c r="AK34" s="130"/>
      <c r="AL34" s="358" t="s">
        <v>164</v>
      </c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126"/>
    </row>
    <row r="35" spans="2:58" ht="23.25" customHeight="1">
      <c r="B35" s="84"/>
      <c r="C35" s="90"/>
      <c r="D35" s="90"/>
      <c r="E35" s="90"/>
      <c r="F35" s="90"/>
      <c r="G35" s="90"/>
      <c r="H35" s="90"/>
      <c r="I35" s="90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90"/>
      <c r="AF35" s="129"/>
      <c r="AG35" s="90"/>
      <c r="AH35" s="90"/>
      <c r="AI35" s="90"/>
      <c r="AJ35" s="90"/>
      <c r="AK35" s="130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126"/>
    </row>
    <row r="36" spans="2:58" ht="42" customHeight="1">
      <c r="B36" s="351"/>
      <c r="C36" s="351"/>
      <c r="D36" s="351"/>
      <c r="E36" s="351"/>
      <c r="F36" s="351"/>
      <c r="G36" s="351"/>
      <c r="H36" s="90"/>
      <c r="I36" s="359" t="s">
        <v>148</v>
      </c>
      <c r="J36" s="359"/>
      <c r="K36" s="359"/>
      <c r="L36" s="359"/>
      <c r="M36" s="359"/>
      <c r="N36" s="359"/>
      <c r="O36" s="90"/>
      <c r="P36" s="90"/>
      <c r="Q36" s="90"/>
      <c r="R36" s="90"/>
      <c r="S36" s="128"/>
      <c r="T36" s="128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29"/>
      <c r="AG36" s="90"/>
      <c r="AH36" s="90"/>
      <c r="AI36" s="90"/>
      <c r="AJ36" s="90"/>
      <c r="AK36" s="130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126"/>
    </row>
    <row r="37" spans="2:58" ht="30" customHeight="1">
      <c r="B37" s="91" t="s">
        <v>165</v>
      </c>
      <c r="C37" s="90"/>
      <c r="D37" s="90"/>
      <c r="E37" s="90"/>
      <c r="F37" s="90"/>
      <c r="G37" s="90"/>
      <c r="H37" s="90"/>
      <c r="I37" s="91"/>
      <c r="J37" s="90"/>
      <c r="K37" s="90"/>
      <c r="L37" s="90"/>
      <c r="M37" s="90"/>
      <c r="N37" s="90"/>
      <c r="O37" s="90"/>
      <c r="P37" s="90"/>
      <c r="Q37" s="90"/>
      <c r="R37" s="90"/>
      <c r="S37" s="128"/>
      <c r="T37" s="128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129"/>
      <c r="AG37" s="90"/>
      <c r="AH37" s="90"/>
      <c r="AI37" s="90"/>
      <c r="AJ37" s="90"/>
      <c r="AK37" s="130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131"/>
      <c r="AW37" s="354" t="s">
        <v>203</v>
      </c>
      <c r="AX37" s="354"/>
      <c r="AY37" s="354"/>
      <c r="AZ37" s="354"/>
      <c r="BA37" s="354"/>
      <c r="BB37" s="354"/>
      <c r="BC37" s="354"/>
      <c r="BD37" s="354"/>
      <c r="BE37" s="354"/>
      <c r="BF37" s="90"/>
    </row>
    <row r="38" spans="2:58" ht="32.25" customHeight="1">
      <c r="B38" s="351"/>
      <c r="C38" s="351"/>
      <c r="D38" s="351"/>
      <c r="E38" s="351"/>
      <c r="F38" s="351"/>
      <c r="G38" s="35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128"/>
      <c r="T38" s="128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129"/>
      <c r="AG38" s="90"/>
      <c r="AH38" s="90"/>
      <c r="AI38" s="90"/>
      <c r="AJ38" s="90"/>
      <c r="AK38" s="130"/>
      <c r="AL38" s="91" t="s">
        <v>166</v>
      </c>
      <c r="AM38" s="90"/>
      <c r="AN38" s="90"/>
      <c r="AO38" s="90"/>
      <c r="AP38" s="90"/>
      <c r="AQ38" s="90"/>
      <c r="AR38" s="90"/>
      <c r="AS38" s="133"/>
      <c r="AT38" s="133"/>
      <c r="AU38" s="133"/>
      <c r="AV38" s="132"/>
      <c r="AW38" s="132"/>
      <c r="AX38" s="132"/>
      <c r="AY38" s="90"/>
      <c r="AZ38" s="90"/>
      <c r="BA38" s="90"/>
      <c r="BB38" s="90"/>
      <c r="BC38" s="90"/>
      <c r="BD38" s="90"/>
      <c r="BE38" s="90"/>
      <c r="BF38" s="90"/>
    </row>
    <row r="39" spans="2:58" ht="27" customHeight="1">
      <c r="B39" s="357"/>
      <c r="C39" s="357"/>
      <c r="D39" s="357"/>
      <c r="E39" s="357"/>
      <c r="F39" s="357"/>
      <c r="G39" s="357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128"/>
      <c r="T39" s="128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29"/>
      <c r="AG39" s="90"/>
      <c r="AH39" s="90"/>
      <c r="AI39" s="90"/>
      <c r="AJ39" s="90"/>
      <c r="AK39" s="130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</row>
    <row r="40" spans="31:58" ht="25.5" customHeight="1">
      <c r="AE40" s="90"/>
      <c r="AF40" s="129"/>
      <c r="AG40" s="90"/>
      <c r="AH40" s="90"/>
      <c r="AI40" s="90"/>
      <c r="AJ40" s="90"/>
      <c r="AK40" s="130"/>
      <c r="AL40" s="353"/>
      <c r="AM40" s="353"/>
      <c r="AN40" s="353"/>
      <c r="AO40" s="353"/>
      <c r="AP40" s="353"/>
      <c r="AQ40" s="353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</row>
    <row r="41" spans="2:58" ht="30" customHeight="1">
      <c r="B41" s="134" t="s">
        <v>193</v>
      </c>
      <c r="C41" s="134"/>
      <c r="D41" s="134"/>
      <c r="E41" s="134"/>
      <c r="F41" s="134"/>
      <c r="G41" s="134"/>
      <c r="H41" s="134"/>
      <c r="I41" s="134"/>
      <c r="J41" s="134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29"/>
      <c r="AF41" s="129"/>
      <c r="AG41" s="129"/>
      <c r="AH41" s="129"/>
      <c r="AI41" s="90"/>
      <c r="AJ41" s="90"/>
      <c r="AK41" s="130"/>
      <c r="AU41" s="47"/>
      <c r="AV41" s="47"/>
      <c r="AW41" s="47"/>
      <c r="AX41" s="47"/>
      <c r="BF41" s="90"/>
    </row>
    <row r="42" spans="2:58" ht="30" customHeight="1">
      <c r="B42" s="134" t="s">
        <v>194</v>
      </c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90"/>
      <c r="AF42" s="129"/>
      <c r="AG42" s="90"/>
      <c r="AH42" s="90"/>
      <c r="AI42" s="90"/>
      <c r="AJ42" s="90"/>
      <c r="AK42" s="130"/>
      <c r="AL42" s="355" t="s">
        <v>167</v>
      </c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90"/>
    </row>
    <row r="43" spans="2:58" ht="45" customHeight="1">
      <c r="B43" s="351"/>
      <c r="C43" s="351"/>
      <c r="D43" s="351"/>
      <c r="E43" s="351"/>
      <c r="F43" s="351"/>
      <c r="G43" s="351"/>
      <c r="H43" s="90"/>
      <c r="I43" s="359" t="s">
        <v>195</v>
      </c>
      <c r="J43" s="359"/>
      <c r="K43" s="359"/>
      <c r="L43" s="359"/>
      <c r="M43" s="359"/>
      <c r="N43" s="359"/>
      <c r="O43" s="120"/>
      <c r="P43" s="9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90"/>
      <c r="AF43" s="129"/>
      <c r="AG43" s="90"/>
      <c r="AH43" s="90"/>
      <c r="AI43" s="90"/>
      <c r="AJ43" s="90"/>
      <c r="AK43" s="130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131"/>
      <c r="AW43" s="352" t="s">
        <v>204</v>
      </c>
      <c r="AX43" s="352"/>
      <c r="AY43" s="352"/>
      <c r="AZ43" s="352"/>
      <c r="BA43" s="352"/>
      <c r="BB43" s="352"/>
      <c r="BC43" s="352"/>
      <c r="BD43" s="352"/>
      <c r="BE43" s="352"/>
      <c r="BF43" s="90"/>
    </row>
    <row r="44" spans="2:58" ht="24" customHeight="1">
      <c r="B44" s="357"/>
      <c r="C44" s="357"/>
      <c r="D44" s="357"/>
      <c r="E44" s="357"/>
      <c r="F44" s="357"/>
      <c r="G44" s="357"/>
      <c r="H44" s="90"/>
      <c r="I44" s="91"/>
      <c r="K44" s="90"/>
      <c r="L44" s="90"/>
      <c r="M44" s="90"/>
      <c r="N44" s="9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90"/>
      <c r="AF44" s="129"/>
      <c r="AG44" s="90"/>
      <c r="AH44" s="90"/>
      <c r="AI44" s="90"/>
      <c r="AJ44" s="90"/>
      <c r="AK44" s="130"/>
      <c r="AL44" s="353"/>
      <c r="AM44" s="353"/>
      <c r="AN44" s="353"/>
      <c r="AO44" s="353"/>
      <c r="AP44" s="353"/>
      <c r="AQ44" s="353"/>
      <c r="AR44" s="129"/>
      <c r="AS44" s="132"/>
      <c r="AT44" s="129"/>
      <c r="AU44" s="129"/>
      <c r="AV44" s="129"/>
      <c r="AW44" s="129"/>
      <c r="AX44" s="129"/>
      <c r="AY44" s="129"/>
      <c r="AZ44" s="129"/>
      <c r="BA44" s="90"/>
      <c r="BB44" s="90"/>
      <c r="BC44" s="90"/>
      <c r="BD44" s="90"/>
      <c r="BE44" s="90"/>
      <c r="BF44" s="90"/>
    </row>
    <row r="45" spans="2:54" ht="27" customHeight="1">
      <c r="B45" s="351"/>
      <c r="C45" s="351"/>
      <c r="D45" s="351"/>
      <c r="E45" s="351"/>
      <c r="F45" s="351"/>
      <c r="G45" s="351"/>
      <c r="H45" s="92"/>
      <c r="I45" s="92"/>
      <c r="J45" s="92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90"/>
      <c r="AF45" s="129"/>
      <c r="AG45" s="90"/>
      <c r="AH45" s="90"/>
      <c r="AI45" s="90"/>
      <c r="AJ45" s="90"/>
      <c r="AK45" s="130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90"/>
      <c r="AW45" s="90"/>
      <c r="AX45" s="90"/>
      <c r="AY45" s="90"/>
      <c r="AZ45" s="90"/>
      <c r="BA45" s="90"/>
      <c r="BB45" s="90"/>
    </row>
    <row r="46" spans="2:54" ht="24" customHeight="1">
      <c r="B46" s="357"/>
      <c r="C46" s="357"/>
      <c r="D46" s="357"/>
      <c r="E46" s="357"/>
      <c r="F46" s="357"/>
      <c r="G46" s="357"/>
      <c r="H46" s="92"/>
      <c r="I46" s="92"/>
      <c r="J46" s="92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90"/>
      <c r="AF46" s="129"/>
      <c r="AG46" s="90"/>
      <c r="AH46" s="90"/>
      <c r="AI46" s="90"/>
      <c r="AJ46" s="90"/>
      <c r="AK46" s="130"/>
      <c r="AL46" s="353"/>
      <c r="AM46" s="353"/>
      <c r="AN46" s="353"/>
      <c r="AO46" s="353"/>
      <c r="AP46" s="353"/>
      <c r="AQ46" s="353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</row>
    <row r="47" spans="32:52" ht="27" customHeight="1">
      <c r="AF47" s="129"/>
      <c r="AG47" s="90"/>
      <c r="AH47" s="90"/>
      <c r="AI47" s="90"/>
      <c r="AJ47" s="9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</row>
    <row r="48" spans="2:35" ht="27" customHeight="1">
      <c r="B48" s="119"/>
      <c r="C48" s="119"/>
      <c r="D48" s="119"/>
      <c r="E48" s="119"/>
      <c r="F48" s="119"/>
      <c r="G48" s="119"/>
      <c r="H48" s="92"/>
      <c r="I48" s="92"/>
      <c r="J48" s="92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90"/>
      <c r="AF48" s="93"/>
      <c r="AG48" s="93"/>
      <c r="AH48" s="93"/>
      <c r="AI48" s="93"/>
    </row>
    <row r="49" spans="2:35" ht="30" customHeight="1">
      <c r="B49" s="358" t="s">
        <v>168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126"/>
      <c r="Z49" s="126"/>
      <c r="AA49" s="126"/>
      <c r="AB49" s="126"/>
      <c r="AC49" s="126"/>
      <c r="AD49" s="126"/>
      <c r="AE49" s="93"/>
      <c r="AF49" s="93"/>
      <c r="AG49" s="93"/>
      <c r="AH49" s="93"/>
      <c r="AI49" s="93"/>
    </row>
    <row r="50" spans="2:50" s="69" customFormat="1" ht="37.5" customHeight="1">
      <c r="B50" s="352" t="s">
        <v>169</v>
      </c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136"/>
      <c r="AF50" s="132"/>
      <c r="AG50" s="132"/>
      <c r="AH50" s="132"/>
      <c r="AI50" s="132"/>
      <c r="AU50" s="121"/>
      <c r="AV50" s="121"/>
      <c r="AW50" s="121"/>
      <c r="AX50" s="122"/>
    </row>
    <row r="51" spans="2:35" ht="30">
      <c r="B51" s="356" t="s">
        <v>236</v>
      </c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82"/>
      <c r="AE51" s="82"/>
      <c r="AF51" s="82"/>
      <c r="AG51" s="82"/>
      <c r="AH51" s="82"/>
      <c r="AI51" s="82"/>
    </row>
    <row r="52" spans="2:35" ht="30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91"/>
      <c r="AF52" s="82"/>
      <c r="AG52" s="82"/>
      <c r="AH52" s="82"/>
      <c r="AI52" s="82"/>
    </row>
  </sheetData>
  <sheetProtection/>
  <mergeCells count="92">
    <mergeCell ref="B7:E7"/>
    <mergeCell ref="F7:BB7"/>
    <mergeCell ref="F11:BB11"/>
    <mergeCell ref="BC11:BF11"/>
    <mergeCell ref="F8:BB8"/>
    <mergeCell ref="BC12:BF12"/>
    <mergeCell ref="F15:BB15"/>
    <mergeCell ref="BC15:BF15"/>
    <mergeCell ref="F9:BB9"/>
    <mergeCell ref="BC9:BF9"/>
    <mergeCell ref="B10:E10"/>
    <mergeCell ref="F10:BB10"/>
    <mergeCell ref="BC10:BF10"/>
    <mergeCell ref="B13:E13"/>
    <mergeCell ref="F13:BB13"/>
    <mergeCell ref="BC13:BF13"/>
    <mergeCell ref="B25:BF25"/>
    <mergeCell ref="F18:BB18"/>
    <mergeCell ref="B20:E20"/>
    <mergeCell ref="B21:E21"/>
    <mergeCell ref="B23:BF23"/>
    <mergeCell ref="BC18:BF18"/>
    <mergeCell ref="BC21:BF21"/>
    <mergeCell ref="F19:BB19"/>
    <mergeCell ref="BC19:BF19"/>
    <mergeCell ref="B19:E19"/>
    <mergeCell ref="F17:BB17"/>
    <mergeCell ref="BC17:BF17"/>
    <mergeCell ref="BC7:BF7"/>
    <mergeCell ref="B8:E8"/>
    <mergeCell ref="B11:E11"/>
    <mergeCell ref="F12:BB12"/>
    <mergeCell ref="B12:E12"/>
    <mergeCell ref="BC8:BF8"/>
    <mergeCell ref="B9:E9"/>
    <mergeCell ref="B15:E15"/>
    <mergeCell ref="B16:E16"/>
    <mergeCell ref="F21:BB21"/>
    <mergeCell ref="BC20:BF20"/>
    <mergeCell ref="B4:E4"/>
    <mergeCell ref="F4:BB4"/>
    <mergeCell ref="BC4:BF4"/>
    <mergeCell ref="F5:BB5"/>
    <mergeCell ref="B5:E5"/>
    <mergeCell ref="BC5:BF5"/>
    <mergeCell ref="B6:E6"/>
    <mergeCell ref="B32:G32"/>
    <mergeCell ref="B28:AD28"/>
    <mergeCell ref="AL28:BF28"/>
    <mergeCell ref="F6:BB6"/>
    <mergeCell ref="BC6:BF6"/>
    <mergeCell ref="B18:E18"/>
    <mergeCell ref="B17:E17"/>
    <mergeCell ref="B14:E14"/>
    <mergeCell ref="F14:BB14"/>
    <mergeCell ref="BC14:BF14"/>
    <mergeCell ref="B43:G43"/>
    <mergeCell ref="B50:AD50"/>
    <mergeCell ref="I43:N43"/>
    <mergeCell ref="F16:BB16"/>
    <mergeCell ref="BC16:BF16"/>
    <mergeCell ref="AL34:BE36"/>
    <mergeCell ref="J35:AD35"/>
    <mergeCell ref="B36:G36"/>
    <mergeCell ref="I36:N36"/>
    <mergeCell ref="F20:BB20"/>
    <mergeCell ref="B31:G31"/>
    <mergeCell ref="AL31:AU31"/>
    <mergeCell ref="AL32:AQ32"/>
    <mergeCell ref="B29:G29"/>
    <mergeCell ref="I29:Y29"/>
    <mergeCell ref="B51:AC51"/>
    <mergeCell ref="B46:G46"/>
    <mergeCell ref="B49:X49"/>
    <mergeCell ref="B39:G39"/>
    <mergeCell ref="B44:G44"/>
    <mergeCell ref="AL39:AU39"/>
    <mergeCell ref="AL40:AQ40"/>
    <mergeCell ref="AL42:BE42"/>
    <mergeCell ref="AL29:AU29"/>
    <mergeCell ref="AW29:BE29"/>
    <mergeCell ref="AL30:AQ30"/>
    <mergeCell ref="B24:BF24"/>
    <mergeCell ref="AL43:AU43"/>
    <mergeCell ref="AW43:BE43"/>
    <mergeCell ref="AL44:AQ44"/>
    <mergeCell ref="AL45:AU45"/>
    <mergeCell ref="AL46:AQ46"/>
    <mergeCell ref="B45:G45"/>
    <mergeCell ref="AL37:AU37"/>
    <mergeCell ref="AW37:BE37"/>
    <mergeCell ref="B38:G38"/>
  </mergeCells>
  <printOptions horizontalCentered="1"/>
  <pageMargins left="0.5118110236220472" right="0.5118110236220472" top="0.5511811023622047" bottom="0.5511811023622047" header="0.11811023622047245" footer="0.11811023622047245"/>
  <pageSetup fitToHeight="1" fitToWidth="1" horizontalDpi="600" verticalDpi="600" orientation="portrait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Клубникова Лариса Анатольевна</cp:lastModifiedBy>
  <cp:lastPrinted>2023-01-16T07:32:39Z</cp:lastPrinted>
  <dcterms:created xsi:type="dcterms:W3CDTF">1999-02-26T09:40:51Z</dcterms:created>
  <dcterms:modified xsi:type="dcterms:W3CDTF">2023-01-18T06:39:37Z</dcterms:modified>
  <cp:category/>
  <cp:version/>
  <cp:contentType/>
  <cp:contentStatus/>
</cp:coreProperties>
</file>